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ouzivatel\Documents\MIrra Slovakia\"/>
    </mc:Choice>
  </mc:AlternateContent>
  <xr:revisionPtr revIDLastSave="0" documentId="13_ncr:1_{ACC1CAE3-CC4D-4504-9C0E-AE1EE45A14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ktuál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F35" i="1" s="1"/>
  <c r="G35" i="1" s="1"/>
  <c r="E34" i="1"/>
  <c r="F34" i="1" s="1"/>
  <c r="G34" i="1" s="1"/>
  <c r="E33" i="1"/>
  <c r="F33" i="1" s="1"/>
  <c r="G33" i="1" s="1"/>
  <c r="E32" i="1"/>
  <c r="F32" i="1" s="1"/>
  <c r="G32" i="1" s="1"/>
  <c r="E29" i="1"/>
  <c r="F29" i="1" s="1"/>
  <c r="G29" i="1" s="1"/>
  <c r="E28" i="1"/>
  <c r="F28" i="1" s="1"/>
  <c r="G28" i="1" s="1"/>
  <c r="E27" i="1"/>
  <c r="F27" i="1" s="1"/>
  <c r="G27" i="1" s="1"/>
  <c r="E26" i="1"/>
  <c r="F26" i="1" s="1"/>
  <c r="G26" i="1" s="1"/>
  <c r="E25" i="1"/>
  <c r="F25" i="1" s="1"/>
  <c r="G25" i="1" s="1"/>
  <c r="E24" i="1"/>
  <c r="F24" i="1" s="1"/>
  <c r="G24" i="1" s="1"/>
  <c r="E23" i="1"/>
  <c r="F23" i="1" s="1"/>
  <c r="G23" i="1" s="1"/>
  <c r="E20" i="1"/>
  <c r="F20" i="1" s="1"/>
  <c r="G20" i="1" s="1"/>
  <c r="E19" i="1"/>
  <c r="F19" i="1" s="1"/>
  <c r="G19" i="1" s="1"/>
  <c r="E18" i="1"/>
  <c r="F18" i="1" s="1"/>
  <c r="G18" i="1" s="1"/>
  <c r="E17" i="1"/>
  <c r="F17" i="1" s="1"/>
  <c r="G17" i="1" s="1"/>
  <c r="E16" i="1"/>
  <c r="F16" i="1" s="1"/>
  <c r="G16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E11" i="1"/>
  <c r="F11" i="1" s="1"/>
  <c r="G11" i="1" s="1"/>
  <c r="E10" i="1"/>
  <c r="F10" i="1" s="1"/>
  <c r="G10" i="1" s="1"/>
  <c r="E9" i="1"/>
  <c r="F9" i="1" s="1"/>
  <c r="G9" i="1" s="1"/>
  <c r="E8" i="1"/>
  <c r="F8" i="1" s="1"/>
  <c r="G8" i="1" s="1"/>
  <c r="E7" i="1"/>
  <c r="F7" i="1" s="1"/>
  <c r="G7" i="1" s="1"/>
  <c r="E6" i="1"/>
  <c r="F6" i="1" s="1"/>
  <c r="G6" i="1" s="1"/>
  <c r="E5" i="1"/>
  <c r="F5" i="1" s="1"/>
  <c r="G5" i="1" s="1"/>
  <c r="E4" i="1"/>
  <c r="F4" i="1" s="1"/>
  <c r="G4" i="1" s="1"/>
  <c r="E3" i="1"/>
  <c r="F3" i="1" s="1"/>
  <c r="G3" i="1" s="1"/>
  <c r="E2" i="1"/>
  <c r="F2" i="1" s="1"/>
  <c r="G2" i="1" s="1"/>
  <c r="M68" i="1"/>
  <c r="N68" i="1" s="1"/>
  <c r="O68" i="1" s="1"/>
  <c r="M67" i="1"/>
  <c r="N67" i="1" s="1"/>
  <c r="O67" i="1" s="1"/>
  <c r="M66" i="1"/>
  <c r="N66" i="1" s="1"/>
  <c r="O66" i="1" s="1"/>
  <c r="M65" i="1"/>
  <c r="N65" i="1" s="1"/>
  <c r="O65" i="1" s="1"/>
  <c r="M64" i="1"/>
  <c r="N64" i="1" s="1"/>
  <c r="O64" i="1" s="1"/>
  <c r="M63" i="1"/>
  <c r="N63" i="1" s="1"/>
  <c r="O63" i="1" s="1"/>
  <c r="M62" i="1"/>
  <c r="N62" i="1" s="1"/>
  <c r="O62" i="1" s="1"/>
  <c r="M61" i="1"/>
  <c r="N61" i="1" s="1"/>
  <c r="O61" i="1" s="1"/>
  <c r="M60" i="1"/>
  <c r="N60" i="1" s="1"/>
  <c r="O60" i="1" s="1"/>
  <c r="M59" i="1"/>
  <c r="N59" i="1" s="1"/>
  <c r="O59" i="1" s="1"/>
  <c r="M58" i="1"/>
  <c r="N58" i="1" s="1"/>
  <c r="O58" i="1" s="1"/>
  <c r="M57" i="1"/>
  <c r="N57" i="1" s="1"/>
  <c r="O57" i="1" s="1"/>
  <c r="M56" i="1"/>
  <c r="N56" i="1" s="1"/>
  <c r="O56" i="1" s="1"/>
  <c r="M55" i="1"/>
  <c r="N55" i="1" s="1"/>
  <c r="O55" i="1" s="1"/>
  <c r="E75" i="1"/>
  <c r="F75" i="1" s="1"/>
  <c r="G75" i="1" s="1"/>
  <c r="E57" i="1"/>
  <c r="F57" i="1" s="1"/>
  <c r="G57" i="1" s="1"/>
  <c r="E58" i="1"/>
  <c r="F58" i="1" s="1"/>
  <c r="G58" i="1" s="1"/>
  <c r="E59" i="1"/>
  <c r="F59" i="1" s="1"/>
  <c r="G59" i="1" s="1"/>
  <c r="E60" i="1"/>
  <c r="F60" i="1" s="1"/>
  <c r="G60" i="1" s="1"/>
  <c r="E61" i="1"/>
  <c r="F61" i="1" s="1"/>
  <c r="G61" i="1" s="1"/>
  <c r="E62" i="1"/>
  <c r="F62" i="1" s="1"/>
  <c r="G62" i="1" s="1"/>
  <c r="E40" i="1"/>
  <c r="F40" i="1" s="1"/>
  <c r="G40" i="1" s="1"/>
  <c r="M37" i="1"/>
  <c r="N37" i="1" s="1"/>
  <c r="O37" i="1" s="1"/>
  <c r="E73" i="1"/>
  <c r="F73" i="1" s="1"/>
  <c r="G73" i="1" s="1"/>
  <c r="M40" i="1"/>
  <c r="N40" i="1" s="1"/>
  <c r="O40" i="1" s="1"/>
  <c r="E44" i="1" l="1"/>
  <c r="F44" i="1" s="1"/>
  <c r="G44" i="1" s="1"/>
  <c r="E41" i="1"/>
  <c r="F41" i="1" s="1"/>
  <c r="G41" i="1" s="1"/>
  <c r="E42" i="1"/>
  <c r="F42" i="1" s="1"/>
  <c r="G42" i="1" s="1"/>
  <c r="E43" i="1"/>
  <c r="F43" i="1"/>
  <c r="G43" i="1" s="1"/>
  <c r="E45" i="1"/>
  <c r="F45" i="1" s="1"/>
  <c r="G45" i="1" s="1"/>
  <c r="E46" i="1"/>
  <c r="F46" i="1"/>
  <c r="G46" i="1" s="1"/>
  <c r="E47" i="1"/>
  <c r="F47" i="1" s="1"/>
  <c r="G47" i="1" s="1"/>
  <c r="E48" i="1"/>
  <c r="F48" i="1" s="1"/>
  <c r="G48" i="1" s="1"/>
  <c r="E49" i="1"/>
  <c r="F49" i="1" s="1"/>
  <c r="G49" i="1" s="1"/>
  <c r="E50" i="1"/>
  <c r="F50" i="1" s="1"/>
  <c r="G50" i="1" s="1"/>
  <c r="E51" i="1"/>
  <c r="F51" i="1" s="1"/>
  <c r="G51" i="1" s="1"/>
  <c r="E52" i="1"/>
  <c r="F52" i="1" s="1"/>
  <c r="G52" i="1" s="1"/>
  <c r="E53" i="1"/>
  <c r="F53" i="1" s="1"/>
  <c r="G53" i="1" s="1"/>
  <c r="E54" i="1"/>
  <c r="F54" i="1" s="1"/>
  <c r="G54" i="1" s="1"/>
  <c r="E55" i="1"/>
  <c r="F55" i="1" s="1"/>
  <c r="G55" i="1" s="1"/>
  <c r="E56" i="1"/>
  <c r="F56" i="1" s="1"/>
  <c r="G56" i="1" s="1"/>
  <c r="M53" i="1"/>
  <c r="N53" i="1" s="1"/>
  <c r="O53" i="1" s="1"/>
  <c r="M54" i="1"/>
  <c r="N54" i="1" s="1"/>
  <c r="O54" i="1" s="1"/>
  <c r="E72" i="1"/>
  <c r="F72" i="1" s="1"/>
  <c r="G72" i="1" s="1"/>
  <c r="E71" i="1"/>
  <c r="F71" i="1" s="1"/>
  <c r="G71" i="1" s="1"/>
  <c r="E70" i="1"/>
  <c r="F70" i="1" s="1"/>
  <c r="G70" i="1" s="1"/>
  <c r="M23" i="1"/>
  <c r="N23" i="1" s="1"/>
  <c r="O23" i="1" s="1"/>
  <c r="E69" i="1"/>
  <c r="F69" i="1" s="1"/>
  <c r="G69" i="1" s="1"/>
  <c r="E68" i="1"/>
  <c r="F68" i="1" s="1"/>
  <c r="G68" i="1" s="1"/>
  <c r="E67" i="1"/>
  <c r="F67" i="1" s="1"/>
  <c r="G67" i="1" s="1"/>
  <c r="E66" i="1"/>
  <c r="F66" i="1" s="1"/>
  <c r="G66" i="1" s="1"/>
  <c r="E65" i="1"/>
  <c r="F65" i="1" s="1"/>
  <c r="G65" i="1" s="1"/>
  <c r="E64" i="1"/>
  <c r="F64" i="1" s="1"/>
  <c r="G64" i="1" s="1"/>
  <c r="E63" i="1"/>
  <c r="F63" i="1" s="1"/>
  <c r="G63" i="1" s="1"/>
  <c r="M52" i="1"/>
  <c r="N52" i="1" s="1"/>
  <c r="O52" i="1" s="1"/>
  <c r="M51" i="1"/>
  <c r="N51" i="1" s="1"/>
  <c r="O51" i="1" s="1"/>
  <c r="M50" i="1"/>
  <c r="N50" i="1" s="1"/>
  <c r="O50" i="1" s="1"/>
  <c r="M49" i="1"/>
  <c r="N49" i="1" s="1"/>
  <c r="O49" i="1" s="1"/>
  <c r="M48" i="1"/>
  <c r="N48" i="1" s="1"/>
  <c r="O48" i="1" s="1"/>
  <c r="M47" i="1"/>
  <c r="N47" i="1" s="1"/>
  <c r="O47" i="1" s="1"/>
  <c r="M46" i="1"/>
  <c r="N46" i="1" s="1"/>
  <c r="O46" i="1" s="1"/>
  <c r="M45" i="1"/>
  <c r="N45" i="1" s="1"/>
  <c r="O45" i="1" s="1"/>
  <c r="M44" i="1"/>
  <c r="N44" i="1" s="1"/>
  <c r="O44" i="1" s="1"/>
  <c r="M43" i="1"/>
  <c r="N43" i="1" s="1"/>
  <c r="O43" i="1" s="1"/>
  <c r="M42" i="1"/>
  <c r="N42" i="1" s="1"/>
  <c r="O42" i="1" s="1"/>
  <c r="M41" i="1"/>
  <c r="N41" i="1" s="1"/>
  <c r="O41" i="1" s="1"/>
  <c r="E78" i="1"/>
  <c r="F78" i="1" s="1"/>
  <c r="G78" i="1" s="1"/>
  <c r="E77" i="1"/>
  <c r="F77" i="1" s="1"/>
  <c r="G77" i="1" s="1"/>
  <c r="E76" i="1"/>
  <c r="F76" i="1" s="1"/>
  <c r="G76" i="1" s="1"/>
  <c r="M39" i="1"/>
  <c r="N39" i="1" s="1"/>
  <c r="O39" i="1" s="1"/>
  <c r="M38" i="1"/>
  <c r="N38" i="1" s="1"/>
  <c r="O38" i="1" s="1"/>
  <c r="E74" i="1"/>
  <c r="F74" i="1" s="1"/>
  <c r="G74" i="1" s="1"/>
  <c r="M36" i="1"/>
  <c r="N36" i="1" s="1"/>
  <c r="O36" i="1" s="1"/>
  <c r="M35" i="1"/>
  <c r="N35" i="1" s="1"/>
  <c r="O35" i="1" s="1"/>
  <c r="M34" i="1"/>
  <c r="N34" i="1" s="1"/>
  <c r="O34" i="1" s="1"/>
  <c r="M33" i="1"/>
  <c r="N33" i="1" s="1"/>
  <c r="O33" i="1" s="1"/>
  <c r="M32" i="1"/>
  <c r="N32" i="1" s="1"/>
  <c r="M31" i="1"/>
  <c r="N31" i="1" s="1"/>
  <c r="O31" i="1" s="1"/>
  <c r="M30" i="1"/>
  <c r="N30" i="1" s="1"/>
  <c r="O30" i="1" s="1"/>
  <c r="M29" i="1"/>
  <c r="N29" i="1" s="1"/>
  <c r="O29" i="1" s="1"/>
  <c r="M28" i="1"/>
  <c r="N28" i="1" s="1"/>
  <c r="O28" i="1" s="1"/>
  <c r="M27" i="1"/>
  <c r="N27" i="1" s="1"/>
  <c r="O27" i="1" s="1"/>
  <c r="M26" i="1"/>
  <c r="N26" i="1" s="1"/>
  <c r="O26" i="1" s="1"/>
  <c r="M25" i="1"/>
  <c r="N25" i="1" s="1"/>
  <c r="O25" i="1" s="1"/>
  <c r="M24" i="1"/>
  <c r="N24" i="1" s="1"/>
  <c r="O24" i="1" s="1"/>
  <c r="M22" i="1"/>
  <c r="N22" i="1" s="1"/>
  <c r="O22" i="1" s="1"/>
  <c r="M21" i="1"/>
  <c r="N21" i="1" s="1"/>
  <c r="O21" i="1" s="1"/>
  <c r="M20" i="1"/>
  <c r="N20" i="1" s="1"/>
  <c r="O20" i="1" s="1"/>
  <c r="M19" i="1"/>
  <c r="N19" i="1" s="1"/>
  <c r="O19" i="1" s="1"/>
  <c r="M18" i="1"/>
  <c r="N18" i="1" s="1"/>
  <c r="O18" i="1" s="1"/>
  <c r="M17" i="1"/>
  <c r="N17" i="1" s="1"/>
  <c r="O17" i="1" s="1"/>
  <c r="M16" i="1"/>
  <c r="N16" i="1" s="1"/>
  <c r="O16" i="1" s="1"/>
  <c r="M15" i="1"/>
  <c r="N15" i="1" s="1"/>
  <c r="O15" i="1" s="1"/>
  <c r="M14" i="1"/>
  <c r="N14" i="1" s="1"/>
  <c r="O14" i="1" s="1"/>
  <c r="M13" i="1"/>
  <c r="N13" i="1" s="1"/>
  <c r="O13" i="1" s="1"/>
  <c r="M12" i="1"/>
  <c r="N12" i="1" s="1"/>
  <c r="O12" i="1" s="1"/>
  <c r="M11" i="1"/>
  <c r="N11" i="1" s="1"/>
  <c r="O11" i="1" s="1"/>
  <c r="M10" i="1"/>
  <c r="N10" i="1" s="1"/>
  <c r="O10" i="1" s="1"/>
  <c r="M75" i="1"/>
  <c r="N75" i="1" s="1"/>
  <c r="O75" i="1" s="1"/>
  <c r="M9" i="1"/>
  <c r="N9" i="1" s="1"/>
  <c r="O9" i="1" s="1"/>
  <c r="M74" i="1"/>
  <c r="N74" i="1" s="1"/>
  <c r="O74" i="1" s="1"/>
  <c r="M8" i="1"/>
  <c r="N8" i="1" s="1"/>
  <c r="O8" i="1" s="1"/>
  <c r="M73" i="1"/>
  <c r="N73" i="1" s="1"/>
  <c r="O73" i="1" s="1"/>
  <c r="M7" i="1"/>
  <c r="N7" i="1" s="1"/>
  <c r="O7" i="1" s="1"/>
  <c r="M72" i="1"/>
  <c r="N72" i="1" s="1"/>
  <c r="O72" i="1" s="1"/>
  <c r="M6" i="1"/>
  <c r="N6" i="1" s="1"/>
  <c r="O6" i="1" s="1"/>
  <c r="M71" i="1"/>
  <c r="N71" i="1" s="1"/>
  <c r="O71" i="1" s="1"/>
  <c r="M70" i="1"/>
  <c r="N70" i="1" s="1"/>
  <c r="O70" i="1" s="1"/>
  <c r="M69" i="1"/>
  <c r="N69" i="1" s="1"/>
  <c r="O69" i="1" s="1"/>
</calcChain>
</file>

<file path=xl/sharedStrings.xml><?xml version="1.0" encoding="utf-8"?>
<sst xmlns="http://schemas.openxmlformats.org/spreadsheetml/2006/main" count="303" uniqueCount="196">
  <si>
    <t>50 ml</t>
  </si>
  <si>
    <r>
      <rPr>
        <sz val="8"/>
        <color theme="1"/>
        <rFont val="Calibri"/>
        <family val="2"/>
        <charset val="238"/>
        <scheme val="minor"/>
      </rPr>
      <t>Výhradný dovozca pre ČR a SR : MIRRA s.r.o., Bílkova 855/19, 110 00 Praha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1</t>
    </r>
    <r>
      <rPr>
        <b/>
        <sz val="8"/>
        <color theme="1"/>
        <rFont val="Calibri"/>
        <family val="2"/>
        <charset val="238"/>
        <scheme val="minor"/>
      </rPr>
      <t xml:space="preserve">    </t>
    </r>
    <r>
      <rPr>
        <b/>
        <sz val="10"/>
        <color theme="1"/>
        <rFont val="Calibri"/>
        <family val="2"/>
        <charset val="238"/>
        <scheme val="minor"/>
      </rPr>
      <t xml:space="preserve"> www.mirra-lux.sk</t>
    </r>
  </si>
  <si>
    <r>
      <rPr>
        <b/>
        <sz val="10"/>
        <color theme="1"/>
        <rFont val="Calibri"/>
        <family val="2"/>
        <charset val="238"/>
        <scheme val="minor"/>
      </rPr>
      <t xml:space="preserve">U </t>
    </r>
    <r>
      <rPr>
        <sz val="10"/>
        <color theme="1"/>
        <rFont val="Calibri"/>
        <family val="2"/>
        <charset val="238"/>
        <scheme val="minor"/>
      </rPr>
      <t xml:space="preserve">   98154</t>
    </r>
  </si>
  <si>
    <t>ULTRAHYDRATAČNÝ KRÉM CRYO PRO (50 ml)</t>
  </si>
  <si>
    <t>Cena</t>
  </si>
  <si>
    <t>UMA Balzam s kaviárom na všetky typy pleti (30 ml)</t>
  </si>
  <si>
    <t>30 ml</t>
  </si>
  <si>
    <t>Kód</t>
  </si>
  <si>
    <t>Názov</t>
  </si>
  <si>
    <t>EUR</t>
  </si>
  <si>
    <t>UNIVERSUM Krém na nohy dezodoračný, zmäkčujúci (75 ml)</t>
  </si>
  <si>
    <t>75 ml</t>
  </si>
  <si>
    <t>ALBINA Denný krém na zosvetlenie a vyrovnanie tónu pleti (30 ml)</t>
  </si>
  <si>
    <r>
      <t xml:space="preserve">VITA Anti-age sérum na okolie očí (30 ml)  </t>
    </r>
    <r>
      <rPr>
        <sz val="8"/>
        <color theme="1"/>
        <rFont val="Calibri"/>
        <family val="2"/>
        <charset val="238"/>
        <scheme val="minor"/>
      </rPr>
      <t>- BIOTECHNOLOGY</t>
    </r>
  </si>
  <si>
    <r>
      <rPr>
        <b/>
        <sz val="10"/>
        <color theme="1"/>
        <rFont val="Calibri"/>
        <family val="2"/>
        <charset val="238"/>
        <scheme val="minor"/>
      </rPr>
      <t>Z</t>
    </r>
    <r>
      <rPr>
        <sz val="10"/>
        <color theme="1"/>
        <rFont val="Calibri"/>
        <family val="2"/>
        <charset val="238"/>
        <scheme val="minor"/>
      </rPr>
      <t xml:space="preserve">      3051</t>
    </r>
  </si>
  <si>
    <t>ZELENÝ ŠUM sprchovací gél s morskou soľou (150 ml)</t>
  </si>
  <si>
    <t>150 ml</t>
  </si>
  <si>
    <t xml:space="preserve">ALLERON tuba 50 ml Balzam na prevenciu alergických reakcií </t>
  </si>
  <si>
    <r>
      <t>ZLATÝ BALZAM</t>
    </r>
    <r>
      <rPr>
        <sz val="9"/>
        <color theme="1"/>
        <rFont val="Calibri"/>
        <family val="2"/>
        <charset val="238"/>
        <scheme val="minor"/>
      </rPr>
      <t xml:space="preserve"> - liftingový balzam s kaviárom</t>
    </r>
  </si>
  <si>
    <t>ANGIO Balzam na pleť s rozšírenými žilkami  (50 ml)</t>
  </si>
  <si>
    <r>
      <t>ZLATÝ GÉL -</t>
    </r>
    <r>
      <rPr>
        <sz val="9"/>
        <color theme="1"/>
        <rFont val="Calibri"/>
        <family val="2"/>
        <charset val="238"/>
        <scheme val="minor"/>
      </rPr>
      <t xml:space="preserve"> liftingový očný gél s kaviárom</t>
    </r>
  </si>
  <si>
    <t>15 ml</t>
  </si>
  <si>
    <t>200 ml</t>
  </si>
  <si>
    <t>BIOLOGICKO-AKTÍVNE DOPLNKY POTRAVY</t>
  </si>
  <si>
    <t>DIOVIT - BADS, polyvitamín. komplex na stimuláciu imunity</t>
  </si>
  <si>
    <t>40 tbl.</t>
  </si>
  <si>
    <t xml:space="preserve">AQUA - Hydratačné sérum na pleť (30 ml) BIOTECHNOLOGY </t>
  </si>
  <si>
    <t>FERRUM Biokomplex na doplnenie železa (40 tbl)</t>
  </si>
  <si>
    <t>ARGANOVÝ ŠUM Sprchovací gél s arganovým olejom(150 ml)</t>
  </si>
  <si>
    <t>MIRRASET Biokomplex zinku, potravinový doplnok (50 kaps)</t>
  </si>
  <si>
    <t>50 tob.</t>
  </si>
  <si>
    <r>
      <rPr>
        <b/>
        <sz val="10"/>
        <color theme="1"/>
        <rFont val="Calibri"/>
        <family val="2"/>
        <charset val="238"/>
        <scheme val="minor"/>
      </rPr>
      <t xml:space="preserve">B </t>
    </r>
    <r>
      <rPr>
        <sz val="10"/>
        <color theme="1"/>
        <rFont val="Calibri"/>
        <family val="2"/>
        <charset val="238"/>
        <scheme val="minor"/>
      </rPr>
      <t xml:space="preserve">  3242</t>
    </r>
  </si>
  <si>
    <t>BALNEO MASKA so sopečným bahnom</t>
  </si>
  <si>
    <r>
      <t xml:space="preserve">MIRRASIL 1 BADS, </t>
    </r>
    <r>
      <rPr>
        <sz val="9"/>
        <color theme="1"/>
        <rFont val="Calibri"/>
        <family val="2"/>
        <charset val="238"/>
        <scheme val="minor"/>
      </rPr>
      <t>profylaxia ochorenia pečene a žlčovodu, posilnenie detoxikácie</t>
    </r>
  </si>
  <si>
    <t>60 tob.</t>
  </si>
  <si>
    <t>BALZAM-KOREKTOR ANTI-AKNÉ Lokálna starostlivosť (15 ml)</t>
  </si>
  <si>
    <r>
      <t xml:space="preserve">MIRRASIL 2 </t>
    </r>
    <r>
      <rPr>
        <sz val="9"/>
        <color theme="1"/>
        <rFont val="Calibri"/>
        <family val="2"/>
        <charset val="238"/>
        <scheme val="minor"/>
      </rPr>
      <t>- BADS, ozdravenie tráviaceho traktu a kardiovaskulár.syst</t>
    </r>
  </si>
  <si>
    <t>BB No1 krém-mousse pro svetlejšiu pleť</t>
  </si>
  <si>
    <r>
      <t xml:space="preserve">MIRRASIL 3 </t>
    </r>
    <r>
      <rPr>
        <sz val="9"/>
        <color theme="1"/>
        <rFont val="Calibri"/>
        <family val="2"/>
        <charset val="238"/>
        <scheme val="minor"/>
      </rPr>
      <t>- BADS, ozdravenie kardiovaskulár. systému, pečene, obličiek</t>
    </r>
  </si>
  <si>
    <t>LAMINÁRIA - biologicky aktívny doplnok potravy (100 tbl)</t>
  </si>
  <si>
    <t>100 tbl.</t>
  </si>
  <si>
    <t>BIFIRON Balzam na zjemenie pleti, proti zápalom (50 ml)</t>
  </si>
  <si>
    <t>MEDELLA 1 - povzbudzujúci biokompex, potravinový doplnok (50 kaps)</t>
  </si>
  <si>
    <t>BOREJ Šampón proti lupinám (250 ml)</t>
  </si>
  <si>
    <t>250 ml</t>
  </si>
  <si>
    <t>MEDELLA 2 - upokojujúci biokompex, potravinový doplnok (50 kaps)</t>
  </si>
  <si>
    <t>500 ml</t>
  </si>
  <si>
    <t>MIRANDA 1 Pečeňový drenážny komplex (40 tbl)</t>
  </si>
  <si>
    <t>BOTANICUM Chladivý, upokojujúci krém gél na nohy (50 ml)</t>
  </si>
  <si>
    <t>MIRANDA 2 Obličkový drenážny komplex  (40 tbl)</t>
  </si>
  <si>
    <t>MIRANDA 3 Prieduškovo-pľúcny drenážny komplex (90 tbl)</t>
  </si>
  <si>
    <t>90 tbl.</t>
  </si>
  <si>
    <t>MIRANDA 4 Črevný drenážny komplex (80 tbl)</t>
  </si>
  <si>
    <t>80 tbl.</t>
  </si>
  <si>
    <r>
      <rPr>
        <b/>
        <sz val="10"/>
        <color theme="1"/>
        <rFont val="Calibri"/>
        <family val="2"/>
        <charset val="238"/>
        <scheme val="minor"/>
      </rPr>
      <t xml:space="preserve">C </t>
    </r>
    <r>
      <rPr>
        <sz val="10"/>
        <color theme="1"/>
        <rFont val="Calibri"/>
        <family val="2"/>
        <charset val="238"/>
        <scheme val="minor"/>
      </rPr>
      <t xml:space="preserve">  3353</t>
    </r>
  </si>
  <si>
    <t>ČISTIACA PENA ANTI-AKNÉ na mastnú pleť (150 ml)</t>
  </si>
  <si>
    <t>Čistiaci olej - pena s morským kolagénom COLLAGEN PREMIUM (100 ml)</t>
  </si>
  <si>
    <t>100 ml</t>
  </si>
  <si>
    <t>MIRRA EVA Biokomplex pre ženy na upokojenie (50 kaps)</t>
  </si>
  <si>
    <r>
      <rPr>
        <b/>
        <sz val="10"/>
        <color theme="1"/>
        <rFont val="Calibri"/>
        <family val="2"/>
        <charset val="238"/>
        <scheme val="minor"/>
      </rPr>
      <t>D</t>
    </r>
    <r>
      <rPr>
        <sz val="10"/>
        <color theme="1"/>
        <rFont val="Calibri"/>
        <family val="2"/>
        <charset val="238"/>
        <scheme val="minor"/>
      </rPr>
      <t xml:space="preserve"> 33980</t>
    </r>
  </si>
  <si>
    <t>MIRRA OKO Antioxidačný komplex pre zdravé oči (50 kaps)</t>
  </si>
  <si>
    <t>DUBOVÝ ELIXÍR - ústna voda s propolisom na ochranu ďasien</t>
  </si>
  <si>
    <t>MIRRADOL Polyvitamínový biokomplex (150 tbl)</t>
  </si>
  <si>
    <t>150 tbl.</t>
  </si>
  <si>
    <r>
      <rPr>
        <b/>
        <sz val="10"/>
        <color theme="1"/>
        <rFont val="Calibri"/>
        <family val="2"/>
        <charset val="238"/>
        <scheme val="minor"/>
      </rPr>
      <t xml:space="preserve">E </t>
    </r>
    <r>
      <rPr>
        <sz val="10"/>
        <color theme="1"/>
        <rFont val="Calibri"/>
        <family val="2"/>
        <charset val="238"/>
        <scheme val="minor"/>
      </rPr>
      <t xml:space="preserve">  3108</t>
    </r>
  </si>
  <si>
    <r>
      <t xml:space="preserve">ELITA </t>
    </r>
    <r>
      <rPr>
        <sz val="9"/>
        <color theme="1"/>
        <rFont val="Calibri"/>
        <family val="2"/>
        <charset val="238"/>
        <scheme val="minor"/>
      </rPr>
      <t>- masážny olej, lifting s červeným kaviárom (100 ml)</t>
    </r>
  </si>
  <si>
    <t>MIRRAKALCIUM Biokomplex vápnika s vitamínmi (150 tbl)</t>
  </si>
  <si>
    <t>ELIXÍR omladzujúca maska - rad VINOTECHNOLOGY</t>
  </si>
  <si>
    <t>EXPERT - Nočný anti-age krém (50 ml) BIOTECHNOLOGY</t>
  </si>
  <si>
    <t>MIRRA PROFESSIONAL pre kozmetický salón</t>
  </si>
  <si>
    <r>
      <rPr>
        <b/>
        <sz val="10"/>
        <color theme="1"/>
        <rFont val="Calibri"/>
        <family val="2"/>
        <charset val="238"/>
        <scheme val="minor"/>
      </rPr>
      <t>F</t>
    </r>
    <r>
      <rPr>
        <sz val="10"/>
        <color theme="1"/>
        <rFont val="Calibri"/>
        <family val="2"/>
        <charset val="238"/>
        <scheme val="minor"/>
      </rPr>
      <t xml:space="preserve">   3102</t>
    </r>
  </si>
  <si>
    <r>
      <t xml:space="preserve">FERMENTAČNÝ PEELING </t>
    </r>
    <r>
      <rPr>
        <sz val="9"/>
        <color theme="1"/>
        <rFont val="Calibri"/>
        <family val="2"/>
        <charset val="238"/>
        <scheme val="minor"/>
      </rPr>
      <t>na jemné, hĺbkové čistenie pleti  (50 ml)</t>
    </r>
  </si>
  <si>
    <r>
      <t>ANTI-AGE EXPERT sérum s kyselinou hyalurónovou</t>
    </r>
    <r>
      <rPr>
        <sz val="9"/>
        <color theme="1"/>
        <rFont val="Calibri"/>
        <family val="2"/>
        <charset val="238"/>
        <scheme val="minor"/>
      </rPr>
      <t xml:space="preserve"> (15x1,5 ml)</t>
    </r>
  </si>
  <si>
    <t>15x1,5 ml</t>
  </si>
  <si>
    <t>FOOTCARE balzam a maska na chodidlá (40 ml tuba)</t>
  </si>
  <si>
    <t>40 ml</t>
  </si>
  <si>
    <t>ČISTIACE MLIEKO PROFESSIONAL (200 ml)</t>
  </si>
  <si>
    <t>FYTOBALZAM antioxidačný, spevňujúci, omladzujúci (50 ml)</t>
  </si>
  <si>
    <t>KRÉM NA OKOLIE OČÍ PROFESSIONAL (50 ml)</t>
  </si>
  <si>
    <r>
      <rPr>
        <b/>
        <sz val="10"/>
        <color theme="1"/>
        <rFont val="Calibri"/>
        <family val="2"/>
        <charset val="238"/>
        <scheme val="minor"/>
      </rPr>
      <t>G</t>
    </r>
    <r>
      <rPr>
        <sz val="10"/>
        <color theme="1"/>
        <rFont val="Calibri"/>
        <family val="2"/>
        <charset val="238"/>
        <scheme val="minor"/>
      </rPr>
      <t xml:space="preserve">  3028</t>
    </r>
  </si>
  <si>
    <r>
      <t>GALATEA Výživný krém na citlivú pleť, pre deti i dospelých</t>
    </r>
    <r>
      <rPr>
        <sz val="8"/>
        <color theme="1"/>
        <rFont val="Calibri"/>
        <family val="2"/>
        <charset val="238"/>
        <scheme val="minor"/>
      </rPr>
      <t xml:space="preserve"> (50 ml)</t>
    </r>
  </si>
  <si>
    <r>
      <t xml:space="preserve">LOTION-TONIK PROFESSIONAL </t>
    </r>
    <r>
      <rPr>
        <sz val="9"/>
        <color theme="1"/>
        <rFont val="Calibri"/>
        <family val="2"/>
        <charset val="238"/>
        <scheme val="minor"/>
      </rPr>
      <t>na suchú pleť (200 ml)</t>
    </r>
  </si>
  <si>
    <r>
      <t xml:space="preserve">Gél – balzam </t>
    </r>
    <r>
      <rPr>
        <sz val="8"/>
        <color theme="1"/>
        <rFont val="Calibri"/>
        <family val="2"/>
        <charset val="238"/>
        <scheme val="minor"/>
      </rPr>
      <t>s dvojitým účinkom pri bolestiach a zápaloch (100 ml tuba, dóza)</t>
    </r>
  </si>
  <si>
    <t>100 ml tuba</t>
  </si>
  <si>
    <r>
      <t xml:space="preserve">LOTION-TONIK PROFESSIONAL </t>
    </r>
    <r>
      <rPr>
        <sz val="9"/>
        <color theme="1"/>
        <rFont val="Calibri"/>
        <family val="2"/>
        <charset val="238"/>
        <scheme val="minor"/>
      </rPr>
      <t>na mastnú pleť (200 ml)</t>
    </r>
  </si>
  <si>
    <r>
      <t xml:space="preserve">GÉL-MASKA ANTI-AKNÉ </t>
    </r>
    <r>
      <rPr>
        <sz val="9"/>
        <color theme="1"/>
        <rFont val="Calibri"/>
        <family val="2"/>
        <charset val="238"/>
        <scheme val="minor"/>
      </rPr>
      <t>protizápalová, na večerné ošetrenie (75 ml)</t>
    </r>
  </si>
  <si>
    <t>MASÁŽNY TUHÝ OLEJ PROFESSIONAL (200 ml)</t>
  </si>
  <si>
    <t>GRANÁT Balzam, biolifting tváre, krku a dekoltu (50 ml)</t>
  </si>
  <si>
    <r>
      <t>GRANÁTOVÉ MLIEKO</t>
    </r>
    <r>
      <rPr>
        <sz val="8"/>
        <color theme="1"/>
        <rFont val="Calibri"/>
        <family val="2"/>
        <charset val="238"/>
        <scheme val="minor"/>
      </rPr>
      <t xml:space="preserve"> hydratačné s výťažkami z granátového jablka (125 ml)</t>
    </r>
  </si>
  <si>
    <t>125 ml</t>
  </si>
  <si>
    <r>
      <rPr>
        <b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 xml:space="preserve">   3208</t>
    </r>
  </si>
  <si>
    <t>HELIOS 15 opaľovací sprej na tvár a krk SPF 15 (100 ml)</t>
  </si>
  <si>
    <t>MIRRA EVA NEW Špeciálna kompozícia éterických olejov pre ženy (8 ml)</t>
  </si>
  <si>
    <t>8 ml</t>
  </si>
  <si>
    <t>HELIOS 30 opaľovací krém na tvár a krk SPF 30 (75 ml)</t>
  </si>
  <si>
    <t>HELIOS 50 opaľovací krém na tvár a krk SPF 50 (75 ml)</t>
  </si>
  <si>
    <t>HODVÁBNA CESTA tonizujúca voda na suchú pleť (125 ml)</t>
  </si>
  <si>
    <t>MIRRACLE Hydratačné sérum s plodovou vodou kaviáru (30 ml)</t>
  </si>
  <si>
    <t xml:space="preserve">HODVÁBNY GÉL LUBRIKANT (40 ml) </t>
  </si>
  <si>
    <t>MIRRAFAG Protizápalový gél s baktériofágmi (30 ml)</t>
  </si>
  <si>
    <t>IRIS - výživný krém na viečka s lifting efektom(30 ml)</t>
  </si>
  <si>
    <r>
      <rPr>
        <b/>
        <sz val="10"/>
        <color theme="1"/>
        <rFont val="Calibri"/>
        <family val="2"/>
        <charset val="238"/>
        <scheme val="minor"/>
      </rPr>
      <t xml:space="preserve">J </t>
    </r>
    <r>
      <rPr>
        <sz val="10"/>
        <color theme="1"/>
        <rFont val="Calibri"/>
        <family val="2"/>
        <charset val="238"/>
        <scheme val="minor"/>
      </rPr>
      <t xml:space="preserve">      3376</t>
    </r>
  </si>
  <si>
    <t>JANTAR HYDRATAČNÝ šampón na suché vlasy (250 ml)</t>
  </si>
  <si>
    <t xml:space="preserve">MIRRALGIN Balzam dispenzor (50 ml) </t>
  </si>
  <si>
    <r>
      <t xml:space="preserve">MIRRALGIN </t>
    </r>
    <r>
      <rPr>
        <sz val="9"/>
        <color theme="1"/>
        <rFont val="Calibri"/>
        <family val="2"/>
        <charset val="238"/>
        <scheme val="minor"/>
      </rPr>
      <t>Balzam proti bolesti, zápalom, hematónom</t>
    </r>
    <r>
      <rPr>
        <sz val="10"/>
        <color theme="1"/>
        <rFont val="Calibri"/>
        <family val="2"/>
        <charset val="238"/>
        <scheme val="minor"/>
      </rPr>
      <t xml:space="preserve"> (200 ml) </t>
    </r>
  </si>
  <si>
    <t>MIRRASOFT Čistiaci penový gél na všetky typy pleti (100 ml)</t>
  </si>
  <si>
    <t>JANTAR SPEVŇUJÚCI Šampón proti vypadávaniu vlasov (250 ml)</t>
  </si>
  <si>
    <t>JANTÁROVÁ MASKA - KONCENTRÁT na vlasy (150 ml)</t>
  </si>
  <si>
    <r>
      <t xml:space="preserve">MIRT Maska na vlasy, </t>
    </r>
    <r>
      <rPr>
        <sz val="9"/>
        <color theme="1"/>
        <rFont val="Calibri"/>
        <family val="2"/>
        <charset val="238"/>
        <scheme val="minor"/>
      </rPr>
      <t>na rast a proti vypadávaniu vlasov (200 ml)</t>
    </r>
  </si>
  <si>
    <r>
      <rPr>
        <b/>
        <sz val="10"/>
        <color theme="1"/>
        <rFont val="Calibri"/>
        <family val="2"/>
        <charset val="238"/>
        <scheme val="minor"/>
      </rPr>
      <t>K</t>
    </r>
    <r>
      <rPr>
        <sz val="10"/>
        <color theme="1"/>
        <rFont val="Calibri"/>
        <family val="2"/>
        <charset val="238"/>
        <scheme val="minor"/>
      </rPr>
      <t xml:space="preserve">      3267</t>
    </r>
  </si>
  <si>
    <r>
      <t xml:space="preserve">KAVIÁROVÁ CESTA </t>
    </r>
    <r>
      <rPr>
        <sz val="9"/>
        <color theme="1"/>
        <rFont val="Calibri"/>
        <family val="2"/>
        <charset val="238"/>
        <scheme val="minor"/>
      </rPr>
      <t>Lotion s plodovou vodou kaviáru (100 ml)</t>
    </r>
  </si>
  <si>
    <t>Kolagénová maska na okolie očí COLLAGEN PREMIUM 60 ks</t>
  </si>
  <si>
    <t>60 ks</t>
  </si>
  <si>
    <r>
      <rPr>
        <b/>
        <sz val="10"/>
        <color theme="1"/>
        <rFont val="Calibri"/>
        <family val="2"/>
        <charset val="238"/>
        <scheme val="minor"/>
      </rPr>
      <t>N</t>
    </r>
    <r>
      <rPr>
        <sz val="10"/>
        <color theme="1"/>
        <rFont val="Calibri"/>
        <family val="2"/>
        <charset val="238"/>
        <scheme val="minor"/>
      </rPr>
      <t xml:space="preserve">  3360</t>
    </r>
  </si>
  <si>
    <r>
      <t xml:space="preserve">NEHA </t>
    </r>
    <r>
      <rPr>
        <sz val="9"/>
        <color theme="1"/>
        <rFont val="Calibri"/>
        <family val="2"/>
        <charset val="238"/>
        <scheme val="minor"/>
      </rPr>
      <t>Regeneračná maska na ruky s bambuckým maslom (50ml)</t>
    </r>
  </si>
  <si>
    <t>KOMFORT - MIRRA BIOTECHNOLOGY (50 ml)</t>
  </si>
  <si>
    <t>NONA Balzam s kyselinou hyalurónovou (50 ml)</t>
  </si>
  <si>
    <t>8 g</t>
  </si>
  <si>
    <r>
      <rPr>
        <b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981350</t>
    </r>
  </si>
  <si>
    <t>OČNÝ KRÉM CRYO PRO (30 ml, tuba)</t>
  </si>
  <si>
    <t>OM MIRRA Maska sorbent-peeling   (35 ml)</t>
  </si>
  <si>
    <t>35 ml</t>
  </si>
  <si>
    <t>PEELINGOVÉ SÉRUM - rad VINOTECHNOLOGY (5x7 ml)</t>
  </si>
  <si>
    <t>5x7 ml</t>
  </si>
  <si>
    <t>KRÉM-MASKA Výživný krém a maska s kaviárom (50 ml)</t>
  </si>
  <si>
    <r>
      <rPr>
        <b/>
        <sz val="10"/>
        <color theme="1"/>
        <rFont val="Calibri"/>
        <family val="2"/>
        <charset val="238"/>
        <scheme val="minor"/>
      </rPr>
      <t>R</t>
    </r>
    <r>
      <rPr>
        <sz val="10"/>
        <color theme="1"/>
        <rFont val="Calibri"/>
        <family val="2"/>
        <charset val="238"/>
        <scheme val="minor"/>
      </rPr>
      <t xml:space="preserve">   3251</t>
    </r>
  </si>
  <si>
    <t>REMOVIT Hrejivý balzam na bolestivé kĺby a svaly (50 ml)</t>
  </si>
  <si>
    <t>REVENTON Balzam na prevenciu kŕčových žíl - tuba (50 ml)</t>
  </si>
  <si>
    <t>KRÉM-SKRAB peeling na suchú pleť (50 ml)</t>
  </si>
  <si>
    <t>REVENTON Balzam proti opuchom - výhodné balenie (200 ml)</t>
  </si>
  <si>
    <r>
      <t xml:space="preserve">KRÉM-SUFLÉ ANTI-AKNÉ </t>
    </r>
    <r>
      <rPr>
        <sz val="8"/>
        <color theme="1"/>
        <rFont val="Calibri"/>
        <family val="2"/>
        <charset val="238"/>
        <scheme val="minor"/>
      </rPr>
      <t>Denný krém na aknóznu pokožku (50 ml)</t>
    </r>
  </si>
  <si>
    <t>ROSELA Hydratačný sprej na všetky typy pleti (100 ml)</t>
  </si>
  <si>
    <r>
      <rPr>
        <b/>
        <sz val="10"/>
        <color theme="1"/>
        <rFont val="Calibri"/>
        <family val="2"/>
        <charset val="238"/>
        <scheme val="minor"/>
      </rPr>
      <t xml:space="preserve">L </t>
    </r>
    <r>
      <rPr>
        <sz val="10"/>
        <color theme="1"/>
        <rFont val="Calibri"/>
        <family val="2"/>
        <charset val="238"/>
        <scheme val="minor"/>
      </rPr>
      <t xml:space="preserve">     3213</t>
    </r>
  </si>
  <si>
    <t>LABIO Balzam na pery, protizápalový (15 ml)</t>
  </si>
  <si>
    <r>
      <rPr>
        <b/>
        <sz val="10"/>
        <color theme="1"/>
        <rFont val="Calibri"/>
        <family val="2"/>
        <charset val="238"/>
        <scheme val="minor"/>
      </rPr>
      <t xml:space="preserve">S </t>
    </r>
    <r>
      <rPr>
        <sz val="10"/>
        <color theme="1"/>
        <rFont val="Calibri"/>
        <family val="2"/>
        <charset val="238"/>
        <scheme val="minor"/>
      </rPr>
      <t xml:space="preserve">   3002</t>
    </r>
  </si>
  <si>
    <t>SAMET Čistiace pleťové mlieko na všetky typy pleti (100 ml)</t>
  </si>
  <si>
    <t>LARGO protizápalový balzam na problematickú pleť (50 ml)</t>
  </si>
  <si>
    <t>SELENA Čistiaca pleťová voda na mastnú pleť (125 ml)</t>
  </si>
  <si>
    <t>SÉRUM AKTIVÁTOR regeneračné rad VINOTECHNOLOGY</t>
  </si>
  <si>
    <t>LIFTING - MIRRA BIOTECHNOLOGY (30 ml)</t>
  </si>
  <si>
    <t>10x1,5 ml</t>
  </si>
  <si>
    <t>LUNA nočný výživný a hydratačný krém (tuba, 50 ml)</t>
  </si>
  <si>
    <t>LUXOR denný krém v tube (50 ml)</t>
  </si>
  <si>
    <r>
      <rPr>
        <b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 xml:space="preserve">    3018</t>
    </r>
  </si>
  <si>
    <t>MADONNA Hydratačný krém na mladú pleť (50 ml)</t>
  </si>
  <si>
    <t>MAGIC krém s kaviárom a koenzýmom Q10 (50 ml)</t>
  </si>
  <si>
    <t>STELA Tonizujúca pleťová voda na normálnu pleť (125 ml)</t>
  </si>
  <si>
    <t xml:space="preserve">ŠAMAN antiperspirant Roll-on (50 ml) </t>
  </si>
  <si>
    <r>
      <t xml:space="preserve">ŠAMAN MULTIKRÉM + SPF 20 </t>
    </r>
    <r>
      <rPr>
        <sz val="9"/>
        <color theme="1"/>
        <rFont val="Calibri"/>
        <family val="2"/>
        <charset val="238"/>
        <scheme val="minor"/>
      </rPr>
      <t>- ochranný krém pre mužskú pokožku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</si>
  <si>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>ŠAMAN NEW  -  Nový gé</t>
    </r>
    <r>
      <rPr>
        <sz val="9"/>
        <color theme="1"/>
        <rFont val="Calibri"/>
        <family val="2"/>
        <charset val="238"/>
        <scheme val="minor"/>
      </rPr>
      <t>l po holení s extraktom z mušlí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 (50 ml)        </t>
    </r>
    <r>
      <rPr>
        <b/>
        <sz val="9"/>
        <color theme="1"/>
        <rFont val="Calibri"/>
        <family val="2"/>
        <charset val="238"/>
        <scheme val="minor"/>
      </rPr>
      <t xml:space="preserve">                 </t>
    </r>
  </si>
  <si>
    <t>MÄTOVÝ ELIXÍR (250 ml)</t>
  </si>
  <si>
    <r>
      <t>ŠAMAN sprchovací gél 2v1 -</t>
    </r>
    <r>
      <rPr>
        <sz val="9"/>
        <color theme="1"/>
        <rFont val="Calibri"/>
        <family val="2"/>
        <charset val="238"/>
        <scheme val="minor"/>
      </rPr>
      <t xml:space="preserve"> vlasový a telový šampón pre mužov </t>
    </r>
  </si>
  <si>
    <t>METELICA krém kryoprotektor na pleť v zime (50 ml)</t>
  </si>
  <si>
    <r>
      <rPr>
        <b/>
        <sz val="10"/>
        <color theme="1"/>
        <rFont val="Calibri"/>
        <family val="2"/>
        <charset val="238"/>
        <scheme val="minor"/>
      </rPr>
      <t xml:space="preserve">T </t>
    </r>
    <r>
      <rPr>
        <sz val="10"/>
        <color theme="1"/>
        <rFont val="Calibri"/>
        <family val="2"/>
        <charset val="238"/>
        <scheme val="minor"/>
      </rPr>
      <t xml:space="preserve">  3167</t>
    </r>
  </si>
  <si>
    <t>TAINA Gél balzam reparačný na regeneráciu pokožky (50 ml)</t>
  </si>
  <si>
    <t>MICERÁLNA VODA na čistenie pleti (125 ml)</t>
  </si>
  <si>
    <r>
      <rPr>
        <b/>
        <sz val="10"/>
        <color theme="1"/>
        <rFont val="Calibri"/>
        <family val="2"/>
        <charset val="238"/>
        <scheme val="minor"/>
      </rPr>
      <t>Toner</t>
    </r>
    <r>
      <rPr>
        <sz val="10"/>
        <color theme="1"/>
        <rFont val="Calibri"/>
        <family val="2"/>
        <charset val="238"/>
        <scheme val="minor"/>
      </rPr>
      <t xml:space="preserve"> na pleť COLLAGEN PREMIUM</t>
    </r>
  </si>
  <si>
    <t>MIRRA DEO krém-antiperspirant (50 ml)</t>
  </si>
  <si>
    <t>BYSTOL 50 ml Balzam na poprsie výživný, s lifting efektom</t>
  </si>
  <si>
    <r>
      <t xml:space="preserve">REVENTON Balzam na prevenciu kŕčových žíl - </t>
    </r>
    <r>
      <rPr>
        <b/>
        <sz val="10"/>
        <color theme="1"/>
        <rFont val="Calibri"/>
        <family val="2"/>
        <charset val="238"/>
        <scheme val="minor"/>
      </rPr>
      <t>dispenzor (50 ml)</t>
    </r>
  </si>
  <si>
    <t>I      98125</t>
  </si>
  <si>
    <t xml:space="preserve">MIRRALGIN Balzam kelímok (50 ml) </t>
  </si>
  <si>
    <t>BETAKRIN Polyvitamínový balzam na ochranu a výživu pleti (50 ml)</t>
  </si>
  <si>
    <t xml:space="preserve">MIKRO OLIO hydratačný krém </t>
  </si>
  <si>
    <t>MIRRABELL - krém na ruky s mumiom v tube (75 ml)</t>
  </si>
  <si>
    <t xml:space="preserve">ALGAS omladzujúca maska s morskými riasami (tuba 50 ml) </t>
  </si>
  <si>
    <t xml:space="preserve">BOREJ Šampón proti lupinám (500 ml)  </t>
  </si>
  <si>
    <t xml:space="preserve">MIRRA ANGIO Biokomplex na podporu ciev (50 tbl) </t>
  </si>
  <si>
    <t xml:space="preserve">DENTONIKUM - ústny sprej s esenciálnymi prírodnými olejmi </t>
  </si>
  <si>
    <t xml:space="preserve">DENTOFAM - nepenivá zubná pasta </t>
  </si>
  <si>
    <t xml:space="preserve">HYDRATAČNÝ KRÉM COLLAGEN PREMIUM (50 ml) </t>
  </si>
  <si>
    <t xml:space="preserve">INTIM gél na umývanie (100 ml v dispenzore) </t>
  </si>
  <si>
    <t xml:space="preserve">JANTAR na poškodené vlasy  (250 ml) </t>
  </si>
  <si>
    <t xml:space="preserve">JANTAR PROTI VYPADÁVANIU A REDNUTIU VLASOV (500 ml)  </t>
  </si>
  <si>
    <t xml:space="preserve">MUMIO Výživný krém na suchú pleť (50 ml) </t>
  </si>
  <si>
    <t xml:space="preserve">KONDICIONÉR na zväčšenie objemu vlasov (200 ml)  </t>
  </si>
  <si>
    <t xml:space="preserve">Sérum - booster COLLAGEN PREMIUM vo fľaške (15 ml) </t>
  </si>
  <si>
    <r>
      <t xml:space="preserve">MIRRA DEO UNISEX  dezodorant antiperspirant (50 ml) </t>
    </r>
    <r>
      <rPr>
        <b/>
        <sz val="10"/>
        <color theme="1"/>
        <rFont val="Calibri"/>
        <family val="2"/>
        <charset val="238"/>
        <scheme val="minor"/>
      </rPr>
      <t>NOVINKA</t>
    </r>
  </si>
  <si>
    <r>
      <t xml:space="preserve">MASÁŽNY TUHÝ OLEJ PROFESSIONAL (100 ml) </t>
    </r>
    <r>
      <rPr>
        <b/>
        <sz val="10"/>
        <color theme="1"/>
        <rFont val="Calibri"/>
        <family val="2"/>
        <charset val="238"/>
        <scheme val="minor"/>
      </rPr>
      <t>NOVINKA</t>
    </r>
  </si>
  <si>
    <r>
      <rPr>
        <sz val="11"/>
        <color theme="1"/>
        <rFont val="Calibri"/>
        <family val="2"/>
        <charset val="238"/>
        <scheme val="minor"/>
      </rPr>
      <t>HELIOS 20 Opaľovací krém SPF20+ v tube (50 ml)</t>
    </r>
    <r>
      <rPr>
        <b/>
        <sz val="11"/>
        <color theme="1"/>
        <rFont val="Calibri"/>
        <family val="2"/>
        <charset val="238"/>
        <scheme val="minor"/>
      </rPr>
      <t xml:space="preserve"> NOVINKA</t>
    </r>
  </si>
  <si>
    <t>Cena je vypočítaná kurzom 24,3 CZK / 1 EURO podľa kurzu banky Tatrabanka Devízy predaj</t>
  </si>
  <si>
    <t>SOFT PEEL Peeling gommage na všetky typy pleti (50 ml) dispenzor</t>
  </si>
  <si>
    <t>SOFT PEEL Peeling gommage na všetky typy pleti (50 ml) tuba</t>
  </si>
  <si>
    <r>
      <rPr>
        <sz val="9"/>
        <rFont val="Arial"/>
        <family val="2"/>
        <charset val="238"/>
      </rPr>
      <t xml:space="preserve">HELIOS upokojujúci gél po opaľovaní (50 ml tuba) </t>
    </r>
    <r>
      <rPr>
        <b/>
        <sz val="9"/>
        <rFont val="Arial"/>
        <family val="2"/>
        <charset val="238"/>
      </rPr>
      <t>NOVINKA</t>
    </r>
  </si>
  <si>
    <r>
      <t xml:space="preserve">KONTUR krém gél na okolie očí (30 ml) </t>
    </r>
    <r>
      <rPr>
        <b/>
        <sz val="10"/>
        <color theme="1"/>
        <rFont val="Calibri"/>
        <family val="2"/>
        <charset val="238"/>
        <scheme val="minor"/>
      </rPr>
      <t>dispenzor</t>
    </r>
  </si>
  <si>
    <r>
      <t xml:space="preserve">KONTUR krém gél na okolie očí (30 ml) </t>
    </r>
    <r>
      <rPr>
        <b/>
        <sz val="10"/>
        <color theme="1"/>
        <rFont val="Calibri"/>
        <family val="2"/>
        <charset val="238"/>
        <scheme val="minor"/>
      </rPr>
      <t>tuba</t>
    </r>
  </si>
  <si>
    <r>
      <t xml:space="preserve">IMMUNITY+ imunostimulačný balzam </t>
    </r>
    <r>
      <rPr>
        <b/>
        <sz val="10"/>
        <color theme="1"/>
        <rFont val="Calibri"/>
        <family val="2"/>
        <charset val="238"/>
        <scheme val="minor"/>
      </rPr>
      <t>NEDOSTUPNÉ</t>
    </r>
  </si>
  <si>
    <t xml:space="preserve">MIRRA TOP NEW Omladzujúci elixír na okolie očí </t>
  </si>
  <si>
    <t>Riasenka Magic Stylist</t>
  </si>
  <si>
    <t>13,5 g</t>
  </si>
  <si>
    <t>Cenník výrobkov MIRRA abecedne - platný od 1.5.2026 do odvolania</t>
  </si>
  <si>
    <t>MIRRA MAGNESIUM (60 kapslí á 0,45 g)</t>
  </si>
  <si>
    <t>60 kap</t>
  </si>
  <si>
    <t>Kompaktný púder OPTICAL EFFECT - porcelánový 216 (8 g)</t>
  </si>
  <si>
    <t>GLOW SKIN tekutý rozjasňovač pre všetky typy pleti (30 ml)</t>
  </si>
  <si>
    <t>Dekoratívna kozmetika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</si>
</sst>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rgb="FF66666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164" fontId="4" fillId="0" borderId="2" xfId="0" applyNumberFormat="1" applyFont="1" applyBorder="1"/>
    <xf numFmtId="0" fontId="5" fillId="0" borderId="0" xfId="0" applyFont="1"/>
    <xf numFmtId="0" fontId="2" fillId="0" borderId="2" xfId="0" applyFont="1" applyBorder="1" applyAlignment="1">
      <alignment vertical="center"/>
    </xf>
    <xf numFmtId="164" fontId="4" fillId="0" borderId="0" xfId="0" applyNumberFormat="1" applyFont="1"/>
    <xf numFmtId="0" fontId="2" fillId="0" borderId="3" xfId="0" applyFont="1" applyBorder="1" applyAlignment="1">
      <alignment vertical="center"/>
    </xf>
    <xf numFmtId="0" fontId="2" fillId="0" borderId="3" xfId="0" applyFont="1" applyBorder="1"/>
    <xf numFmtId="8" fontId="3" fillId="0" borderId="2" xfId="0" applyNumberFormat="1" applyFont="1" applyBorder="1" applyAlignment="1">
      <alignment vertical="center"/>
    </xf>
    <xf numFmtId="164" fontId="4" fillId="0" borderId="3" xfId="0" applyNumberFormat="1" applyFont="1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2" xfId="0" applyFont="1" applyBorder="1"/>
    <xf numFmtId="0" fontId="0" fillId="0" borderId="3" xfId="0" applyBorder="1"/>
    <xf numFmtId="0" fontId="1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1" fillId="0" borderId="3" xfId="0" applyFont="1" applyBorder="1"/>
    <xf numFmtId="0" fontId="2" fillId="0" borderId="0" xfId="0" applyFont="1" applyBorder="1"/>
    <xf numFmtId="164" fontId="4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1" fillId="0" borderId="0" xfId="0" applyFont="1"/>
    <xf numFmtId="0" fontId="0" fillId="0" borderId="2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zoomScale="117" zoomScaleNormal="117" workbookViewId="0">
      <selection activeCell="J23" sqref="J23"/>
    </sheetView>
  </sheetViews>
  <sheetFormatPr defaultRowHeight="14.4" x14ac:dyDescent="0.3"/>
  <cols>
    <col min="1" max="1" width="8.21875" style="1" customWidth="1"/>
    <col min="2" max="2" width="53" style="1" customWidth="1"/>
    <col min="3" max="6" width="3.77734375" style="1" hidden="1" customWidth="1"/>
    <col min="7" max="7" width="4.88671875" style="1" customWidth="1"/>
    <col min="8" max="8" width="8.5546875" style="1" customWidth="1"/>
    <col min="9" max="9" width="6.77734375" style="1" customWidth="1"/>
    <col min="10" max="10" width="54.33203125" style="1" customWidth="1"/>
    <col min="11" max="14" width="8.88671875" style="1" hidden="1" customWidth="1"/>
    <col min="15" max="15" width="6" style="1" customWidth="1"/>
  </cols>
  <sheetData>
    <row r="1" spans="1:15" ht="15" thickBot="1" x14ac:dyDescent="0.35">
      <c r="A1" s="13" t="s">
        <v>23</v>
      </c>
      <c r="G1" s="5"/>
      <c r="I1" s="2" t="s">
        <v>190</v>
      </c>
      <c r="J1" s="3"/>
      <c r="K1" s="3"/>
    </row>
    <row r="2" spans="1:15" ht="15" thickTop="1" x14ac:dyDescent="0.3">
      <c r="A2" s="10">
        <v>3179</v>
      </c>
      <c r="B2" s="10" t="s">
        <v>24</v>
      </c>
      <c r="C2" s="10" t="s">
        <v>25</v>
      </c>
      <c r="D2" s="10">
        <v>499</v>
      </c>
      <c r="E2" s="10">
        <f>SUM(D2*0.1062)</f>
        <v>52.9938</v>
      </c>
      <c r="F2" s="10">
        <f>SUM(D2-E2)</f>
        <v>446.00619999999998</v>
      </c>
      <c r="G2" s="5">
        <f>SUM(F2*1.23)/24.3</f>
        <v>22.575622469135801</v>
      </c>
      <c r="I2" s="15" t="s">
        <v>180</v>
      </c>
    </row>
    <row r="3" spans="1:15" x14ac:dyDescent="0.3">
      <c r="A3" s="7">
        <v>3184</v>
      </c>
      <c r="B3" s="4" t="s">
        <v>27</v>
      </c>
      <c r="C3" s="10" t="s">
        <v>25</v>
      </c>
      <c r="D3" s="10">
        <v>459</v>
      </c>
      <c r="E3" s="10">
        <f>SUM(D3*0.1062)</f>
        <v>48.745800000000003</v>
      </c>
      <c r="F3" s="10">
        <f>SUM(D3-E3)</f>
        <v>410.25419999999997</v>
      </c>
      <c r="G3" s="5">
        <f>SUM(F3*1.23)/24.3</f>
        <v>20.765953333333329</v>
      </c>
      <c r="I3" s="6" t="s">
        <v>1</v>
      </c>
    </row>
    <row r="4" spans="1:15" x14ac:dyDescent="0.3">
      <c r="A4" s="10">
        <v>3182</v>
      </c>
      <c r="B4" s="4" t="s">
        <v>29</v>
      </c>
      <c r="C4" s="10" t="s">
        <v>30</v>
      </c>
      <c r="D4" s="10">
        <v>520</v>
      </c>
      <c r="E4" s="10">
        <f>SUM(D4*0.1062)</f>
        <v>55.224000000000004</v>
      </c>
      <c r="F4" s="10">
        <f>SUM(D4-E4)</f>
        <v>464.77600000000001</v>
      </c>
      <c r="G4" s="5">
        <f>SUM(F4*1.23)/24.3</f>
        <v>23.5256987654321</v>
      </c>
      <c r="H4" s="8"/>
      <c r="O4" s="1" t="s">
        <v>4</v>
      </c>
    </row>
    <row r="5" spans="1:15" x14ac:dyDescent="0.3">
      <c r="A5" s="10">
        <v>3187</v>
      </c>
      <c r="B5" s="4" t="s">
        <v>33</v>
      </c>
      <c r="C5" s="10" t="s">
        <v>34</v>
      </c>
      <c r="D5" s="10">
        <v>499</v>
      </c>
      <c r="E5" s="10">
        <f>SUM(D5*0.1062)</f>
        <v>52.9938</v>
      </c>
      <c r="F5" s="10">
        <f>SUM(D5-E5)</f>
        <v>446.00619999999998</v>
      </c>
      <c r="G5" s="5">
        <f>SUM(F5*1.23)/24.3</f>
        <v>22.575622469135801</v>
      </c>
      <c r="I5" s="7" t="s">
        <v>7</v>
      </c>
      <c r="J5" s="4" t="s">
        <v>8</v>
      </c>
      <c r="O5" s="11" t="s">
        <v>9</v>
      </c>
    </row>
    <row r="6" spans="1:15" x14ac:dyDescent="0.3">
      <c r="A6" s="10">
        <v>3188</v>
      </c>
      <c r="B6" s="4" t="s">
        <v>36</v>
      </c>
      <c r="C6" s="10" t="s">
        <v>34</v>
      </c>
      <c r="D6" s="10">
        <v>499</v>
      </c>
      <c r="E6" s="10">
        <f>SUM(D6*0.1062)</f>
        <v>52.9938</v>
      </c>
      <c r="F6" s="10">
        <f>SUM(D6-E6)</f>
        <v>446.00619999999998</v>
      </c>
      <c r="G6" s="5">
        <f>SUM(F6*1.23)/24.3</f>
        <v>22.575622469135801</v>
      </c>
      <c r="I6" s="10">
        <v>3104</v>
      </c>
      <c r="J6" s="4" t="s">
        <v>12</v>
      </c>
      <c r="K6" s="10" t="s">
        <v>6</v>
      </c>
      <c r="L6" s="10">
        <v>599</v>
      </c>
      <c r="M6" s="10">
        <f t="shared" ref="M6:M9" si="0">SUM(L6*0.1736227)</f>
        <v>103.99999729999999</v>
      </c>
      <c r="N6" s="10">
        <f t="shared" ref="N6:N9" si="1">SUM(L6-M6)</f>
        <v>495.00000269999998</v>
      </c>
      <c r="O6" s="12">
        <f>SUM(N6*1.23)/24.3</f>
        <v>25.055555692222217</v>
      </c>
    </row>
    <row r="7" spans="1:15" x14ac:dyDescent="0.3">
      <c r="A7" s="10">
        <v>3189</v>
      </c>
      <c r="B7" s="4" t="s">
        <v>38</v>
      </c>
      <c r="C7" s="10" t="s">
        <v>34</v>
      </c>
      <c r="D7" s="10">
        <v>520</v>
      </c>
      <c r="E7" s="10">
        <f>SUM(D7*0.1062)</f>
        <v>55.224000000000004</v>
      </c>
      <c r="F7" s="10">
        <f>SUM(D7-E7)</f>
        <v>464.77600000000001</v>
      </c>
      <c r="G7" s="5">
        <f>SUM(F7*1.23)/24.3</f>
        <v>23.5256987654321</v>
      </c>
      <c r="I7" s="10">
        <v>3073</v>
      </c>
      <c r="J7" s="10" t="s">
        <v>165</v>
      </c>
      <c r="K7" s="10" t="s">
        <v>0</v>
      </c>
      <c r="L7" s="10">
        <v>459</v>
      </c>
      <c r="M7" s="10">
        <f t="shared" si="0"/>
        <v>79.692819299999996</v>
      </c>
      <c r="N7" s="10">
        <f t="shared" si="1"/>
        <v>379.3071807</v>
      </c>
      <c r="O7" s="12">
        <f t="shared" ref="O7:O9" si="2">SUM(N7*1.23)/24.3</f>
        <v>19.19949927</v>
      </c>
    </row>
    <row r="8" spans="1:15" x14ac:dyDescent="0.3">
      <c r="A8" s="7">
        <v>3186</v>
      </c>
      <c r="B8" s="4" t="s">
        <v>39</v>
      </c>
      <c r="C8" s="4" t="s">
        <v>40</v>
      </c>
      <c r="D8" s="4">
        <v>489</v>
      </c>
      <c r="E8" s="10">
        <f>SUM(D8*0.1062)</f>
        <v>51.931800000000003</v>
      </c>
      <c r="F8" s="4">
        <f>SUM(D8-E8)</f>
        <v>437.06819999999999</v>
      </c>
      <c r="G8" s="5">
        <f>SUM(F8*1.23)/24.3</f>
        <v>22.123205185185185</v>
      </c>
      <c r="I8" s="4">
        <v>31620</v>
      </c>
      <c r="J8" s="4" t="s">
        <v>17</v>
      </c>
      <c r="K8" s="4" t="s">
        <v>0</v>
      </c>
      <c r="L8" s="4">
        <v>359</v>
      </c>
      <c r="M8" s="4">
        <f t="shared" si="0"/>
        <v>62.330549299999994</v>
      </c>
      <c r="N8" s="4">
        <f t="shared" si="1"/>
        <v>296.66945070000003</v>
      </c>
      <c r="O8" s="12">
        <f t="shared" si="2"/>
        <v>15.016601825555556</v>
      </c>
    </row>
    <row r="9" spans="1:15" x14ac:dyDescent="0.3">
      <c r="A9" s="10">
        <v>3194</v>
      </c>
      <c r="B9" s="4" t="s">
        <v>42</v>
      </c>
      <c r="C9" s="10" t="s">
        <v>30</v>
      </c>
      <c r="D9" s="10">
        <v>459</v>
      </c>
      <c r="E9" s="10">
        <f>SUM(D9*0.1062)</f>
        <v>48.745800000000003</v>
      </c>
      <c r="F9" s="10">
        <f>SUM(D9-E9)</f>
        <v>410.25419999999997</v>
      </c>
      <c r="G9" s="5">
        <f>SUM(F9*1.23)/24.3</f>
        <v>20.765953333333329</v>
      </c>
      <c r="I9" s="10">
        <v>3238</v>
      </c>
      <c r="J9" s="4" t="s">
        <v>19</v>
      </c>
      <c r="K9" s="10" t="s">
        <v>0</v>
      </c>
      <c r="L9" s="10">
        <v>559</v>
      </c>
      <c r="M9" s="10">
        <f t="shared" si="0"/>
        <v>97.055089299999992</v>
      </c>
      <c r="N9" s="10">
        <f t="shared" si="1"/>
        <v>461.94491070000004</v>
      </c>
      <c r="O9" s="12">
        <f t="shared" si="2"/>
        <v>23.382396714444447</v>
      </c>
    </row>
    <row r="10" spans="1:15" x14ac:dyDescent="0.3">
      <c r="A10" s="10">
        <v>3195</v>
      </c>
      <c r="B10" s="4" t="s">
        <v>45</v>
      </c>
      <c r="C10" s="10" t="s">
        <v>30</v>
      </c>
      <c r="D10" s="10">
        <v>459</v>
      </c>
      <c r="E10" s="10">
        <f>SUM(D10*0.1062)</f>
        <v>48.745800000000003</v>
      </c>
      <c r="F10" s="10">
        <f>SUM(D10-E10)</f>
        <v>410.25419999999997</v>
      </c>
      <c r="G10" s="5">
        <f>SUM(F10*1.23)/24.3</f>
        <v>20.765953333333329</v>
      </c>
      <c r="I10" s="10">
        <v>3364</v>
      </c>
      <c r="J10" s="4" t="s">
        <v>26</v>
      </c>
      <c r="K10" s="10" t="s">
        <v>6</v>
      </c>
      <c r="L10" s="10">
        <v>1499</v>
      </c>
      <c r="M10" s="10">
        <f>SUM(L10*0.1736227)</f>
        <v>260.2604273</v>
      </c>
      <c r="N10" s="10">
        <f>SUM(L10-M10)</f>
        <v>1238.7395727000001</v>
      </c>
      <c r="O10" s="12">
        <f>SUM(N10*1.23)/24.3</f>
        <v>62.701632692222226</v>
      </c>
    </row>
    <row r="11" spans="1:15" x14ac:dyDescent="0.3">
      <c r="A11" s="10">
        <v>3190</v>
      </c>
      <c r="B11" s="4" t="s">
        <v>47</v>
      </c>
      <c r="C11" s="10" t="s">
        <v>25</v>
      </c>
      <c r="D11" s="10">
        <v>499</v>
      </c>
      <c r="E11" s="10">
        <f>SUM(D11*0.1062)</f>
        <v>52.9938</v>
      </c>
      <c r="F11" s="10">
        <f>SUM(D11-E11)</f>
        <v>446.00619999999998</v>
      </c>
      <c r="G11" s="5">
        <f>SUM(F11*1.23)/24.3</f>
        <v>22.575622469135801</v>
      </c>
      <c r="I11" s="10">
        <v>3263</v>
      </c>
      <c r="J11" s="4" t="s">
        <v>28</v>
      </c>
      <c r="K11" s="10" t="s">
        <v>16</v>
      </c>
      <c r="L11" s="10">
        <v>399</v>
      </c>
      <c r="M11" s="10">
        <f>SUM(L11*0.1736227)</f>
        <v>69.275457299999999</v>
      </c>
      <c r="N11" s="10">
        <f>SUM(L11-M11)</f>
        <v>329.72454270000003</v>
      </c>
      <c r="O11" s="12">
        <f>SUM(N11*1.23)/24.3</f>
        <v>16.689760803333332</v>
      </c>
    </row>
    <row r="12" spans="1:15" x14ac:dyDescent="0.3">
      <c r="A12" s="10">
        <v>3191</v>
      </c>
      <c r="B12" s="4" t="s">
        <v>49</v>
      </c>
      <c r="C12" s="10" t="s">
        <v>25</v>
      </c>
      <c r="D12" s="10">
        <v>499</v>
      </c>
      <c r="E12" s="10">
        <f>SUM(D12*0.1062)</f>
        <v>52.9938</v>
      </c>
      <c r="F12" s="10">
        <f>SUM(D12-E12)</f>
        <v>446.00619999999998</v>
      </c>
      <c r="G12" s="5">
        <f>SUM(F12*1.23)/24.3</f>
        <v>22.575622469135801</v>
      </c>
      <c r="I12" s="10" t="s">
        <v>31</v>
      </c>
      <c r="J12" s="10" t="s">
        <v>32</v>
      </c>
      <c r="K12" s="10" t="s">
        <v>0</v>
      </c>
      <c r="L12" s="10">
        <v>359</v>
      </c>
      <c r="M12" s="10">
        <f>SUM(L12*0.1736227)</f>
        <v>62.330549299999994</v>
      </c>
      <c r="N12" s="10">
        <f>SUM(L12-M12)</f>
        <v>296.66945070000003</v>
      </c>
      <c r="O12" s="12">
        <f>SUM(N12*1.23)/24.3</f>
        <v>15.016601825555556</v>
      </c>
    </row>
    <row r="13" spans="1:15" x14ac:dyDescent="0.3">
      <c r="A13" s="10">
        <v>3192</v>
      </c>
      <c r="B13" s="4" t="s">
        <v>50</v>
      </c>
      <c r="C13" s="10" t="s">
        <v>51</v>
      </c>
      <c r="D13" s="10">
        <v>549</v>
      </c>
      <c r="E13" s="10">
        <f>SUM(D13*0.1062)</f>
        <v>58.303800000000003</v>
      </c>
      <c r="F13" s="10">
        <f>SUM(D13-E13)</f>
        <v>490.69619999999998</v>
      </c>
      <c r="G13" s="5">
        <f>SUM(F13*1.23)/24.3</f>
        <v>24.837708888888887</v>
      </c>
      <c r="I13" s="10">
        <v>3357</v>
      </c>
      <c r="J13" s="4" t="s">
        <v>35</v>
      </c>
      <c r="K13" s="10" t="s">
        <v>21</v>
      </c>
      <c r="L13" s="10">
        <v>399</v>
      </c>
      <c r="M13" s="10">
        <f>SUM(L13*0.1736227)</f>
        <v>69.275457299999999</v>
      </c>
      <c r="N13" s="10">
        <f>SUM(L13-M13)</f>
        <v>329.72454270000003</v>
      </c>
      <c r="O13" s="12">
        <f>SUM(N13*1.23)/24.3</f>
        <v>16.689760803333332</v>
      </c>
    </row>
    <row r="14" spans="1:15" x14ac:dyDescent="0.3">
      <c r="A14" s="10">
        <v>3193</v>
      </c>
      <c r="B14" s="4" t="s">
        <v>52</v>
      </c>
      <c r="C14" s="10" t="s">
        <v>53</v>
      </c>
      <c r="D14" s="10">
        <v>549</v>
      </c>
      <c r="E14" s="10">
        <f>SUM(D14*0.1062)</f>
        <v>58.303800000000003</v>
      </c>
      <c r="F14" s="10">
        <f>SUM(D14-E14)</f>
        <v>490.69619999999998</v>
      </c>
      <c r="G14" s="5">
        <f>SUM(F14*1.23)/24.3</f>
        <v>24.837708888888887</v>
      </c>
      <c r="I14" s="10">
        <v>3097</v>
      </c>
      <c r="J14" s="4" t="s">
        <v>162</v>
      </c>
      <c r="K14" s="10" t="s">
        <v>6</v>
      </c>
      <c r="L14" s="10">
        <v>659</v>
      </c>
      <c r="M14" s="10">
        <f>SUM(L14*0.1736227)</f>
        <v>114.4173593</v>
      </c>
      <c r="N14" s="10">
        <f>SUM(L14-M14)</f>
        <v>544.58264069999996</v>
      </c>
      <c r="O14" s="12">
        <f>SUM(N14*1.23)/24.3</f>
        <v>27.565294158888882</v>
      </c>
    </row>
    <row r="15" spans="1:15" x14ac:dyDescent="0.3">
      <c r="A15" s="10">
        <v>3258</v>
      </c>
      <c r="B15" s="4" t="s">
        <v>167</v>
      </c>
      <c r="C15" s="10" t="s">
        <v>30</v>
      </c>
      <c r="D15" s="10">
        <v>549</v>
      </c>
      <c r="E15" s="10">
        <f>SUM(D15*0.1062)</f>
        <v>58.303800000000003</v>
      </c>
      <c r="F15" s="10">
        <f>SUM(D15-E15)</f>
        <v>490.69619999999998</v>
      </c>
      <c r="G15" s="5">
        <f>SUM(F15*1.23)/24.3</f>
        <v>24.837708888888887</v>
      </c>
      <c r="I15" s="10">
        <v>3172</v>
      </c>
      <c r="J15" s="4" t="s">
        <v>41</v>
      </c>
      <c r="K15" s="10" t="s">
        <v>0</v>
      </c>
      <c r="L15" s="10">
        <v>499</v>
      </c>
      <c r="M15" s="10">
        <f>SUM(L15*0.1736227)</f>
        <v>86.637727299999995</v>
      </c>
      <c r="N15" s="10">
        <f>SUM(L15-M15)</f>
        <v>412.36227270000001</v>
      </c>
      <c r="O15" s="12">
        <f>SUM(N15*1.23)/24.3</f>
        <v>20.872658247777778</v>
      </c>
    </row>
    <row r="16" spans="1:15" x14ac:dyDescent="0.3">
      <c r="A16" s="10">
        <v>3236</v>
      </c>
      <c r="B16" s="4" t="s">
        <v>58</v>
      </c>
      <c r="C16" s="10" t="s">
        <v>30</v>
      </c>
      <c r="D16" s="10">
        <v>549</v>
      </c>
      <c r="E16" s="10">
        <f>SUM(D16*0.1062)</f>
        <v>58.303800000000003</v>
      </c>
      <c r="F16" s="10">
        <f>SUM(D16-E16)</f>
        <v>490.69619999999998</v>
      </c>
      <c r="G16" s="5">
        <f>SUM(F16*1.23)/24.3</f>
        <v>24.837708888888887</v>
      </c>
      <c r="I16" s="10">
        <v>3133</v>
      </c>
      <c r="J16" s="4" t="s">
        <v>43</v>
      </c>
      <c r="K16" s="10" t="s">
        <v>44</v>
      </c>
      <c r="L16" s="10">
        <v>559</v>
      </c>
      <c r="M16" s="10">
        <f>SUM(L16*0.1736227)</f>
        <v>97.055089299999992</v>
      </c>
      <c r="N16" s="10">
        <f>SUM(L16-M16)</f>
        <v>461.94491070000004</v>
      </c>
      <c r="O16" s="12">
        <f>SUM(N16*1.23)/24.3</f>
        <v>23.382396714444447</v>
      </c>
    </row>
    <row r="17" spans="1:15" x14ac:dyDescent="0.3">
      <c r="A17" s="17">
        <v>3446</v>
      </c>
      <c r="B17" s="19" t="s">
        <v>191</v>
      </c>
      <c r="C17" s="10" t="s">
        <v>192</v>
      </c>
      <c r="D17" s="10">
        <v>549</v>
      </c>
      <c r="E17" s="10">
        <f>SUM(D17*0.1062)</f>
        <v>58.303800000000003</v>
      </c>
      <c r="F17" s="10">
        <f>SUM(D17-E17)</f>
        <v>490.69619999999998</v>
      </c>
      <c r="G17" s="12">
        <f>SUM(F17*1.23)/24.3</f>
        <v>24.837708888888887</v>
      </c>
      <c r="I17" s="10">
        <v>31330</v>
      </c>
      <c r="J17" s="4" t="s">
        <v>166</v>
      </c>
      <c r="K17" s="10" t="s">
        <v>46</v>
      </c>
      <c r="L17" s="10">
        <v>990</v>
      </c>
      <c r="M17" s="10">
        <f>SUM(L17*0.1736227)</f>
        <v>171.886473</v>
      </c>
      <c r="N17" s="10">
        <f>SUM(L17-M17)</f>
        <v>818.11352699999998</v>
      </c>
      <c r="O17" s="12">
        <f>SUM(N17*1.23)/24.3</f>
        <v>41.410684699999997</v>
      </c>
    </row>
    <row r="18" spans="1:15" x14ac:dyDescent="0.3">
      <c r="A18" s="4">
        <v>3235</v>
      </c>
      <c r="B18" s="4" t="s">
        <v>60</v>
      </c>
      <c r="C18" s="4" t="s">
        <v>30</v>
      </c>
      <c r="D18" s="4">
        <v>790</v>
      </c>
      <c r="E18" s="4">
        <f>SUM(D18*0.1062)</f>
        <v>83.897999999999996</v>
      </c>
      <c r="F18" s="4">
        <f>SUM(D18-E18)</f>
        <v>706.10199999999998</v>
      </c>
      <c r="G18" s="5">
        <f>SUM(F18*1.23)/24.3</f>
        <v>35.740965432098761</v>
      </c>
      <c r="I18" s="10">
        <v>3385</v>
      </c>
      <c r="J18" s="4" t="s">
        <v>48</v>
      </c>
      <c r="K18" s="10" t="s">
        <v>0</v>
      </c>
      <c r="L18" s="10">
        <v>459</v>
      </c>
      <c r="M18" s="10">
        <f>SUM(L18*0.1736227)</f>
        <v>79.692819299999996</v>
      </c>
      <c r="N18" s="10">
        <f>SUM(L18-M18)</f>
        <v>379.3071807</v>
      </c>
      <c r="O18" s="12">
        <f>SUM(N18*1.23)/24.3</f>
        <v>19.19949927</v>
      </c>
    </row>
    <row r="19" spans="1:15" x14ac:dyDescent="0.3">
      <c r="A19" s="10">
        <v>3178</v>
      </c>
      <c r="B19" s="4" t="s">
        <v>62</v>
      </c>
      <c r="C19" s="10" t="s">
        <v>63</v>
      </c>
      <c r="D19" s="10">
        <v>749</v>
      </c>
      <c r="E19" s="10">
        <f>SUM(D19*0.1062)</f>
        <v>79.543800000000005</v>
      </c>
      <c r="F19" s="10">
        <f>SUM(D19-E19)</f>
        <v>669.45619999999997</v>
      </c>
      <c r="G19" s="5">
        <f>SUM(F19*1.23)/24.3</f>
        <v>33.886054567901233</v>
      </c>
      <c r="I19" s="10">
        <v>3042</v>
      </c>
      <c r="J19" s="4" t="s">
        <v>158</v>
      </c>
      <c r="K19" s="10" t="s">
        <v>0</v>
      </c>
      <c r="L19" s="10">
        <v>529</v>
      </c>
      <c r="M19" s="10">
        <f>SUM(L19*0.1736227)</f>
        <v>91.846408299999993</v>
      </c>
      <c r="N19" s="10">
        <f>SUM(L19-M19)</f>
        <v>437.15359169999999</v>
      </c>
      <c r="O19" s="12">
        <f>SUM(N19*1.23)/24.3</f>
        <v>22.127527481111109</v>
      </c>
    </row>
    <row r="20" spans="1:15" x14ac:dyDescent="0.3">
      <c r="A20" s="10">
        <v>3183</v>
      </c>
      <c r="B20" s="4" t="s">
        <v>66</v>
      </c>
      <c r="C20" s="10" t="s">
        <v>63</v>
      </c>
      <c r="D20" s="10">
        <v>749</v>
      </c>
      <c r="E20" s="10">
        <f>SUM(D20*0.1062)</f>
        <v>79.543800000000005</v>
      </c>
      <c r="F20" s="10">
        <f>SUM(D20-E20)</f>
        <v>669.45619999999997</v>
      </c>
      <c r="G20" s="5">
        <f>SUM(F20*1.23)/24.3</f>
        <v>33.886054567901233</v>
      </c>
      <c r="I20" s="10" t="s">
        <v>54</v>
      </c>
      <c r="J20" s="4" t="s">
        <v>55</v>
      </c>
      <c r="K20" s="10" t="s">
        <v>16</v>
      </c>
      <c r="L20" s="10">
        <v>399</v>
      </c>
      <c r="M20" s="10">
        <f>SUM(L20*0.1736227)</f>
        <v>69.275457299999999</v>
      </c>
      <c r="N20" s="10">
        <f>SUM(L20-M20)</f>
        <v>329.72454270000003</v>
      </c>
      <c r="O20" s="12">
        <f>SUM(N20*1.23)/24.3</f>
        <v>16.689760803333332</v>
      </c>
    </row>
    <row r="21" spans="1:15" x14ac:dyDescent="0.3">
      <c r="A21"/>
      <c r="B21"/>
      <c r="C21"/>
      <c r="D21"/>
      <c r="E21"/>
      <c r="F21"/>
      <c r="G21"/>
      <c r="I21" s="10">
        <v>3381</v>
      </c>
      <c r="J21" s="4" t="s">
        <v>56</v>
      </c>
      <c r="K21" s="10" t="s">
        <v>57</v>
      </c>
      <c r="L21" s="10">
        <v>559</v>
      </c>
      <c r="M21" s="10">
        <f>SUM(L21*0.1736227)</f>
        <v>97.055089299999992</v>
      </c>
      <c r="N21" s="10">
        <f>SUM(L21-M21)</f>
        <v>461.94491070000004</v>
      </c>
      <c r="O21" s="12">
        <f>SUM(N21*1.23)/24.3</f>
        <v>23.382396714444447</v>
      </c>
    </row>
    <row r="22" spans="1:15" x14ac:dyDescent="0.3">
      <c r="A22" s="13" t="s">
        <v>69</v>
      </c>
      <c r="B22" s="4"/>
      <c r="G22" s="5"/>
      <c r="I22" s="10" t="s">
        <v>59</v>
      </c>
      <c r="J22" s="10" t="s">
        <v>168</v>
      </c>
      <c r="K22" s="10" t="s">
        <v>57</v>
      </c>
      <c r="L22" s="10">
        <v>499</v>
      </c>
      <c r="M22" s="10">
        <f>SUM(L22*0.1736227)</f>
        <v>86.637727299999995</v>
      </c>
      <c r="N22" s="10">
        <f>SUM(L22-M22)</f>
        <v>412.36227270000001</v>
      </c>
      <c r="O22" s="12">
        <f>SUM(N22*1.23)/24.3</f>
        <v>20.872658247777778</v>
      </c>
    </row>
    <row r="23" spans="1:15" x14ac:dyDescent="0.3">
      <c r="A23" s="10">
        <v>4057</v>
      </c>
      <c r="B23" s="4" t="s">
        <v>72</v>
      </c>
      <c r="C23" s="10" t="s">
        <v>73</v>
      </c>
      <c r="D23" s="10">
        <v>1990</v>
      </c>
      <c r="E23" s="10">
        <f>SUM(D23*0.1736227)</f>
        <v>345.50917299999998</v>
      </c>
      <c r="F23" s="10">
        <f>SUM(D23-E23)</f>
        <v>1644.4908270000001</v>
      </c>
      <c r="G23" s="5">
        <f>SUM(F23*1.23)/24.3</f>
        <v>83.239659144444445</v>
      </c>
      <c r="I23" s="1">
        <v>3148</v>
      </c>
      <c r="J23" s="10" t="s">
        <v>169</v>
      </c>
      <c r="K23" s="10" t="s">
        <v>57</v>
      </c>
      <c r="L23" s="10">
        <v>590</v>
      </c>
      <c r="M23" s="10">
        <f>SUM(L23*0.1736227)</f>
        <v>102.437393</v>
      </c>
      <c r="N23" s="10">
        <f>SUM(L23-M23)</f>
        <v>487.56260700000001</v>
      </c>
      <c r="O23" s="12">
        <f>SUM(N23*1.23)/24.3</f>
        <v>24.679094922222223</v>
      </c>
    </row>
    <row r="24" spans="1:15" x14ac:dyDescent="0.3">
      <c r="A24" s="10">
        <v>4005</v>
      </c>
      <c r="B24" s="10" t="s">
        <v>76</v>
      </c>
      <c r="C24" s="10" t="s">
        <v>22</v>
      </c>
      <c r="D24" s="10">
        <v>620</v>
      </c>
      <c r="E24" s="10">
        <f>SUM(D24*0.1736227)</f>
        <v>107.646074</v>
      </c>
      <c r="F24" s="10">
        <f>SUM(D24-E24)</f>
        <v>512.353926</v>
      </c>
      <c r="G24" s="5">
        <f>SUM(F24*1.23)/24.3</f>
        <v>25.933964155555554</v>
      </c>
      <c r="I24" s="10">
        <v>3382</v>
      </c>
      <c r="J24" s="10" t="s">
        <v>61</v>
      </c>
      <c r="K24" s="10" t="s">
        <v>44</v>
      </c>
      <c r="L24" s="10">
        <v>399</v>
      </c>
      <c r="M24" s="10">
        <f t="shared" ref="M24:M35" si="3">SUM(L24*0.1736227)</f>
        <v>69.275457299999999</v>
      </c>
      <c r="N24" s="10">
        <f t="shared" ref="N24:N35" si="4">SUM(L24-M24)</f>
        <v>329.72454270000003</v>
      </c>
      <c r="O24" s="12">
        <f>SUM(N24*1.23)/24.3</f>
        <v>16.689760803333332</v>
      </c>
    </row>
    <row r="25" spans="1:15" x14ac:dyDescent="0.3">
      <c r="A25" s="7">
        <v>4033</v>
      </c>
      <c r="B25" s="4" t="s">
        <v>78</v>
      </c>
      <c r="C25" s="4" t="s">
        <v>0</v>
      </c>
      <c r="D25" s="4">
        <v>990</v>
      </c>
      <c r="E25" s="4">
        <f>SUM(D25*0.1736227)</f>
        <v>171.886473</v>
      </c>
      <c r="F25" s="4">
        <f>SUM(D25-E25)</f>
        <v>818.11352699999998</v>
      </c>
      <c r="G25" s="5">
        <f>SUM(F25*1.23)/24.3</f>
        <v>41.410684699999997</v>
      </c>
      <c r="I25" s="10" t="s">
        <v>64</v>
      </c>
      <c r="J25" s="4" t="s">
        <v>65</v>
      </c>
      <c r="K25" s="10" t="s">
        <v>57</v>
      </c>
      <c r="L25" s="10">
        <v>2300</v>
      </c>
      <c r="M25" s="10">
        <f t="shared" si="3"/>
        <v>399.33220999999998</v>
      </c>
      <c r="N25" s="10">
        <f t="shared" si="4"/>
        <v>1900.66779</v>
      </c>
      <c r="O25" s="12">
        <f>SUM(N25*1.23)/24.3</f>
        <v>96.206641222222217</v>
      </c>
    </row>
    <row r="26" spans="1:15" x14ac:dyDescent="0.3">
      <c r="A26" s="7">
        <v>4007</v>
      </c>
      <c r="B26" s="4" t="s">
        <v>81</v>
      </c>
      <c r="C26" s="4" t="s">
        <v>22</v>
      </c>
      <c r="D26" s="4">
        <v>690</v>
      </c>
      <c r="E26" s="4">
        <f>SUM(D26*0.1736227)</f>
        <v>119.799663</v>
      </c>
      <c r="F26" s="4">
        <f>SUM(D26-E26)</f>
        <v>570.20033699999999</v>
      </c>
      <c r="G26" s="5">
        <f>SUM(F26*1.23)/24.3</f>
        <v>28.861992366666662</v>
      </c>
      <c r="I26" s="7">
        <v>3392</v>
      </c>
      <c r="J26" s="4" t="s">
        <v>67</v>
      </c>
      <c r="K26" s="10" t="s">
        <v>0</v>
      </c>
      <c r="L26" s="10">
        <v>1198</v>
      </c>
      <c r="M26" s="10">
        <f t="shared" si="3"/>
        <v>207.99999459999998</v>
      </c>
      <c r="N26" s="10">
        <f t="shared" si="4"/>
        <v>990.00000539999996</v>
      </c>
      <c r="O26" s="12">
        <f>SUM(N26*1.23)/24.3</f>
        <v>50.111111384444435</v>
      </c>
    </row>
    <row r="27" spans="1:15" x14ac:dyDescent="0.3">
      <c r="A27" s="7">
        <v>4008</v>
      </c>
      <c r="B27" s="4" t="s">
        <v>84</v>
      </c>
      <c r="C27" s="4" t="s">
        <v>22</v>
      </c>
      <c r="D27" s="4">
        <v>690</v>
      </c>
      <c r="E27" s="4">
        <f>SUM(D27*0.1736227)</f>
        <v>119.799663</v>
      </c>
      <c r="F27" s="4">
        <f>SUM(D27-E27)</f>
        <v>570.20033699999999</v>
      </c>
      <c r="G27" s="5">
        <f>SUM(F27*1.23)/24.3</f>
        <v>28.861992366666662</v>
      </c>
      <c r="I27" s="7">
        <v>3362</v>
      </c>
      <c r="J27" s="4" t="s">
        <v>68</v>
      </c>
      <c r="K27" s="10" t="s">
        <v>0</v>
      </c>
      <c r="L27" s="10">
        <v>1299</v>
      </c>
      <c r="M27" s="10">
        <f t="shared" si="3"/>
        <v>225.53588729999998</v>
      </c>
      <c r="N27" s="10">
        <f t="shared" si="4"/>
        <v>1073.4641127</v>
      </c>
      <c r="O27" s="12">
        <f>SUM(N27*1.23)/24.3</f>
        <v>54.335837803333334</v>
      </c>
    </row>
    <row r="28" spans="1:15" x14ac:dyDescent="0.3">
      <c r="A28" s="10">
        <v>4054</v>
      </c>
      <c r="B28" s="9" t="s">
        <v>86</v>
      </c>
      <c r="C28" s="10" t="s">
        <v>22</v>
      </c>
      <c r="D28" s="10">
        <v>1099</v>
      </c>
      <c r="E28" s="4">
        <f>SUM(D28*0.1736227)</f>
        <v>190.81134729999999</v>
      </c>
      <c r="F28" s="10">
        <f>SUM(D28-E28)</f>
        <v>908.18865270000003</v>
      </c>
      <c r="G28" s="5">
        <f>SUM(F28*1.23)/24.3</f>
        <v>45.970042914444441</v>
      </c>
      <c r="I28" s="7" t="s">
        <v>70</v>
      </c>
      <c r="J28" s="4" t="s">
        <v>71</v>
      </c>
      <c r="K28" s="10" t="s">
        <v>0</v>
      </c>
      <c r="L28" s="10">
        <v>599</v>
      </c>
      <c r="M28" s="10">
        <f t="shared" si="3"/>
        <v>103.99999729999999</v>
      </c>
      <c r="N28" s="10">
        <f t="shared" si="4"/>
        <v>495.00000269999998</v>
      </c>
      <c r="O28" s="12">
        <f>SUM(N28*1.23)/24.3</f>
        <v>25.055555692222217</v>
      </c>
    </row>
    <row r="29" spans="1:15" x14ac:dyDescent="0.3">
      <c r="A29" s="10">
        <v>40541</v>
      </c>
      <c r="B29" s="9" t="s">
        <v>178</v>
      </c>
      <c r="C29" s="10">
        <v>100</v>
      </c>
      <c r="D29" s="10">
        <v>599</v>
      </c>
      <c r="E29" s="4">
        <f>SUM(D29*0.1736227)</f>
        <v>103.99999729999999</v>
      </c>
      <c r="F29" s="10">
        <f>SUM(D29-E29)</f>
        <v>495.00000269999998</v>
      </c>
      <c r="G29" s="5">
        <f>SUM(F29*1.23)/24.3</f>
        <v>25.055555692222217</v>
      </c>
      <c r="I29" s="9">
        <v>3384</v>
      </c>
      <c r="J29" s="10" t="s">
        <v>74</v>
      </c>
      <c r="K29" s="10" t="s">
        <v>75</v>
      </c>
      <c r="L29" s="10">
        <v>399</v>
      </c>
      <c r="M29" s="10">
        <f t="shared" si="3"/>
        <v>69.275457299999999</v>
      </c>
      <c r="N29" s="10">
        <f t="shared" si="4"/>
        <v>329.72454270000003</v>
      </c>
      <c r="O29" s="12">
        <f>SUM(N29*1.23)/24.3</f>
        <v>16.689760803333332</v>
      </c>
    </row>
    <row r="30" spans="1:15" x14ac:dyDescent="0.3">
      <c r="A30"/>
      <c r="B30"/>
      <c r="C30"/>
      <c r="D30"/>
      <c r="E30"/>
      <c r="F30"/>
      <c r="G30"/>
      <c r="I30" s="9">
        <v>3100</v>
      </c>
      <c r="J30" s="4" t="s">
        <v>77</v>
      </c>
      <c r="K30" s="10" t="s">
        <v>0</v>
      </c>
      <c r="L30" s="10">
        <v>1190</v>
      </c>
      <c r="M30" s="10">
        <f t="shared" si="3"/>
        <v>206.61101299999999</v>
      </c>
      <c r="N30" s="10">
        <f t="shared" si="4"/>
        <v>983.38898700000004</v>
      </c>
      <c r="O30" s="12">
        <f>SUM(N30*1.23)/24.3</f>
        <v>49.77647958888889</v>
      </c>
    </row>
    <row r="31" spans="1:15" x14ac:dyDescent="0.3">
      <c r="A31" s="24" t="s">
        <v>195</v>
      </c>
      <c r="B31"/>
      <c r="C31"/>
      <c r="D31"/>
      <c r="E31"/>
      <c r="F31"/>
      <c r="G31"/>
      <c r="I31" s="7" t="s">
        <v>79</v>
      </c>
      <c r="J31" s="4" t="s">
        <v>80</v>
      </c>
      <c r="K31" s="4" t="s">
        <v>0</v>
      </c>
      <c r="L31" s="4">
        <v>499</v>
      </c>
      <c r="M31" s="4">
        <f t="shared" si="3"/>
        <v>86.637727299999995</v>
      </c>
      <c r="N31" s="4">
        <f t="shared" si="4"/>
        <v>412.36227270000001</v>
      </c>
      <c r="O31" s="12">
        <f>SUM(N31*1.23)/24.3</f>
        <v>20.872658247777778</v>
      </c>
    </row>
    <row r="32" spans="1:15" x14ac:dyDescent="0.3">
      <c r="A32" s="10">
        <v>50201</v>
      </c>
      <c r="B32" s="10" t="s">
        <v>37</v>
      </c>
      <c r="C32" s="10" t="s">
        <v>6</v>
      </c>
      <c r="D32" s="10">
        <v>459</v>
      </c>
      <c r="E32" s="10">
        <f>SUM(D32*0.1736227)</f>
        <v>79.692819299999996</v>
      </c>
      <c r="F32" s="10">
        <f>SUM(D32-E32)</f>
        <v>379.3071807</v>
      </c>
      <c r="G32" s="12">
        <f>SUM(F32*1.23)/24.3</f>
        <v>19.19949927</v>
      </c>
      <c r="I32" s="7">
        <v>98134</v>
      </c>
      <c r="J32" s="4" t="s">
        <v>82</v>
      </c>
      <c r="K32" s="4" t="s">
        <v>83</v>
      </c>
      <c r="L32" s="4">
        <v>620</v>
      </c>
      <c r="M32" s="4">
        <f t="shared" si="3"/>
        <v>107.646074</v>
      </c>
      <c r="N32" s="4">
        <f t="shared" si="4"/>
        <v>512.353926</v>
      </c>
      <c r="O32" s="12">
        <v>26.2</v>
      </c>
    </row>
    <row r="33" spans="1:15" ht="15" x14ac:dyDescent="0.35">
      <c r="A33" s="20">
        <v>51330</v>
      </c>
      <c r="B33" s="10" t="s">
        <v>194</v>
      </c>
      <c r="C33" s="10" t="s">
        <v>6</v>
      </c>
      <c r="D33" s="10">
        <v>399</v>
      </c>
      <c r="E33" s="4">
        <f>SUM(D33*0.1736227)</f>
        <v>69.275457299999999</v>
      </c>
      <c r="F33" s="10">
        <f>SUM(D33-E33)</f>
        <v>329.72454270000003</v>
      </c>
      <c r="G33" s="5">
        <f>SUM(F33*1.23)/24.3</f>
        <v>16.689760803333332</v>
      </c>
      <c r="I33" s="7">
        <v>3356</v>
      </c>
      <c r="J33" s="4" t="s">
        <v>85</v>
      </c>
      <c r="K33" s="4" t="s">
        <v>11</v>
      </c>
      <c r="L33" s="4">
        <v>499</v>
      </c>
      <c r="M33" s="4">
        <f t="shared" si="3"/>
        <v>86.637727299999995</v>
      </c>
      <c r="N33" s="4">
        <f t="shared" si="4"/>
        <v>412.36227270000001</v>
      </c>
      <c r="O33" s="12">
        <f>SUM(N33*1.23)/24.3</f>
        <v>20.872658247777778</v>
      </c>
    </row>
    <row r="34" spans="1:15" x14ac:dyDescent="0.3">
      <c r="A34" s="7">
        <v>51216</v>
      </c>
      <c r="B34" s="4" t="s">
        <v>193</v>
      </c>
      <c r="C34" s="4" t="s">
        <v>117</v>
      </c>
      <c r="D34" s="4">
        <v>998</v>
      </c>
      <c r="E34" s="4">
        <f>SUM(D34*0.1736227)</f>
        <v>173.27545459999999</v>
      </c>
      <c r="F34" s="4">
        <f>SUM(D34-E34)</f>
        <v>824.72454540000001</v>
      </c>
      <c r="G34" s="5">
        <f>SUM(F34*1.23)/24.3</f>
        <v>41.745316495555556</v>
      </c>
      <c r="I34" s="7">
        <v>3239</v>
      </c>
      <c r="J34" s="4" t="s">
        <v>87</v>
      </c>
      <c r="K34" s="4" t="s">
        <v>0</v>
      </c>
      <c r="L34" s="4">
        <v>990</v>
      </c>
      <c r="M34" s="4">
        <f t="shared" si="3"/>
        <v>171.886473</v>
      </c>
      <c r="N34" s="4">
        <f t="shared" si="4"/>
        <v>818.11352699999998</v>
      </c>
      <c r="O34" s="12">
        <f>SUM(N34*1.23)/24.3</f>
        <v>41.410684699999997</v>
      </c>
    </row>
    <row r="35" spans="1:15" x14ac:dyDescent="0.3">
      <c r="A35" s="10">
        <v>53132</v>
      </c>
      <c r="B35" s="10" t="s">
        <v>188</v>
      </c>
      <c r="C35" s="10" t="s">
        <v>189</v>
      </c>
      <c r="D35" s="10">
        <v>790</v>
      </c>
      <c r="E35" s="10">
        <f>SUM(D35*0.1736227)</f>
        <v>137.161933</v>
      </c>
      <c r="F35" s="10">
        <f>SUM(D35-E35)</f>
        <v>652.83806700000002</v>
      </c>
      <c r="G35" s="12">
        <f>SUM(F35*1.23)/24.3</f>
        <v>33.044889811111112</v>
      </c>
      <c r="I35" s="9">
        <v>3244</v>
      </c>
      <c r="J35" s="10" t="s">
        <v>88</v>
      </c>
      <c r="K35" s="10" t="s">
        <v>89</v>
      </c>
      <c r="L35" s="10">
        <v>425</v>
      </c>
      <c r="M35" s="10">
        <f t="shared" si="3"/>
        <v>73.789647500000001</v>
      </c>
      <c r="N35" s="10">
        <f t="shared" si="4"/>
        <v>351.2103525</v>
      </c>
      <c r="O35" s="12">
        <f>SUM(N35*1.23)/24.3</f>
        <v>17.777314138888887</v>
      </c>
    </row>
    <row r="36" spans="1:15" x14ac:dyDescent="0.3">
      <c r="I36" s="7" t="s">
        <v>90</v>
      </c>
      <c r="J36" s="4" t="s">
        <v>91</v>
      </c>
      <c r="K36" s="4" t="s">
        <v>57</v>
      </c>
      <c r="L36" s="4">
        <v>399</v>
      </c>
      <c r="M36" s="4">
        <f t="shared" ref="M36:M37" si="5">SUM(L36*0.1736227)</f>
        <v>69.275457299999999</v>
      </c>
      <c r="N36" s="4">
        <f t="shared" ref="N36:N37" si="6">SUM(L36-M36)</f>
        <v>329.72454270000003</v>
      </c>
      <c r="O36" s="5">
        <f>SUM(N36*1.23)/24.3</f>
        <v>16.689760803333332</v>
      </c>
    </row>
    <row r="37" spans="1:15" x14ac:dyDescent="0.3">
      <c r="I37" s="17">
        <v>98344</v>
      </c>
      <c r="J37" s="18" t="s">
        <v>179</v>
      </c>
      <c r="K37" s="10">
        <v>50</v>
      </c>
      <c r="L37" s="10">
        <v>359</v>
      </c>
      <c r="M37" s="10">
        <f t="shared" si="5"/>
        <v>62.330549299999994</v>
      </c>
      <c r="N37" s="10">
        <f t="shared" si="6"/>
        <v>296.66945070000003</v>
      </c>
      <c r="O37" s="12">
        <f>SUM(N37*1.23)/24.3</f>
        <v>15.016601825555556</v>
      </c>
    </row>
    <row r="38" spans="1:15" x14ac:dyDescent="0.3">
      <c r="I38" s="7">
        <v>3260</v>
      </c>
      <c r="J38" s="4" t="s">
        <v>94</v>
      </c>
      <c r="K38" s="4" t="s">
        <v>11</v>
      </c>
      <c r="L38" s="4">
        <v>399</v>
      </c>
      <c r="M38" s="4">
        <f>SUM(L38*0.1736227)</f>
        <v>69.275457299999999</v>
      </c>
      <c r="N38" s="4">
        <f>SUM(L38-M38)</f>
        <v>329.72454270000003</v>
      </c>
      <c r="O38" s="5">
        <f>SUM(N38*1.23)/24.3</f>
        <v>16.689760803333332</v>
      </c>
    </row>
    <row r="39" spans="1:15" x14ac:dyDescent="0.3">
      <c r="I39" s="23">
        <v>3268</v>
      </c>
      <c r="J39" s="21" t="s">
        <v>95</v>
      </c>
      <c r="K39" s="21" t="s">
        <v>11</v>
      </c>
      <c r="L39" s="21">
        <v>499</v>
      </c>
      <c r="M39" s="21">
        <f>SUM(L39*0.1736227)</f>
        <v>86.637727299999995</v>
      </c>
      <c r="N39" s="21">
        <f>SUM(L39-M39)</f>
        <v>412.36227270000001</v>
      </c>
      <c r="O39" s="22">
        <f>SUM(N39*1.23)/24.3</f>
        <v>20.872658247777778</v>
      </c>
    </row>
    <row r="40" spans="1:15" x14ac:dyDescent="0.3">
      <c r="A40" s="25">
        <v>98345</v>
      </c>
      <c r="B40" s="16" t="s">
        <v>183</v>
      </c>
      <c r="C40" s="1">
        <v>50</v>
      </c>
      <c r="D40" s="1">
        <v>399</v>
      </c>
      <c r="E40" s="1">
        <f>SUM(D40*0.1736227)</f>
        <v>69.275457299999999</v>
      </c>
      <c r="F40" s="1">
        <f>SUM(D40-E40)</f>
        <v>329.72454270000003</v>
      </c>
      <c r="G40" s="5">
        <f>SUM(F40*1.23)/24.3</f>
        <v>16.689760803333332</v>
      </c>
      <c r="H40" s="8"/>
      <c r="I40" s="4">
        <v>3157</v>
      </c>
      <c r="J40" s="4" t="s">
        <v>161</v>
      </c>
      <c r="K40" s="4" t="s">
        <v>0</v>
      </c>
      <c r="L40" s="4">
        <v>599</v>
      </c>
      <c r="M40" s="4">
        <f>SUM(L40*0.1736227)</f>
        <v>103.99999729999999</v>
      </c>
      <c r="N40" s="4">
        <f>SUM(L40-M40)</f>
        <v>495.00000269999998</v>
      </c>
      <c r="O40" s="5">
        <f>SUM(N40*1.23)/24.3</f>
        <v>25.055555692222217</v>
      </c>
    </row>
    <row r="41" spans="1:15" x14ac:dyDescent="0.3">
      <c r="A41" s="7">
        <v>3007</v>
      </c>
      <c r="B41" s="4" t="s">
        <v>96</v>
      </c>
      <c r="C41" s="4" t="s">
        <v>89</v>
      </c>
      <c r="D41" s="4">
        <v>459</v>
      </c>
      <c r="E41" s="4">
        <f t="shared" ref="E41:E43" si="7">SUM(D41*0.1736227)</f>
        <v>79.692819299999996</v>
      </c>
      <c r="F41" s="4">
        <f t="shared" ref="F41:F43" si="8">SUM(D41-E41)</f>
        <v>379.3071807</v>
      </c>
      <c r="G41" s="5">
        <f>SUM(F41*1.23)/24.3</f>
        <v>19.19949927</v>
      </c>
      <c r="H41" s="8"/>
      <c r="I41" s="4">
        <v>3158</v>
      </c>
      <c r="J41" s="4" t="s">
        <v>103</v>
      </c>
      <c r="K41" s="4" t="s">
        <v>0</v>
      </c>
      <c r="L41" s="4">
        <v>659</v>
      </c>
      <c r="M41" s="4">
        <f>SUM(L41*0.1736227)</f>
        <v>114.4173593</v>
      </c>
      <c r="N41" s="4">
        <f>SUM(L41-M41)</f>
        <v>544.58264069999996</v>
      </c>
      <c r="O41" s="5">
        <f>SUM(N41*1.23)/24.3</f>
        <v>27.565294158888882</v>
      </c>
    </row>
    <row r="42" spans="1:15" x14ac:dyDescent="0.3">
      <c r="A42" s="7">
        <v>32000</v>
      </c>
      <c r="B42" s="4" t="s">
        <v>98</v>
      </c>
      <c r="C42" s="4" t="s">
        <v>75</v>
      </c>
      <c r="D42" s="4">
        <v>559</v>
      </c>
      <c r="E42" s="4">
        <f t="shared" si="7"/>
        <v>97.055089299999992</v>
      </c>
      <c r="F42" s="4">
        <f t="shared" si="8"/>
        <v>461.94491070000004</v>
      </c>
      <c r="G42" s="5">
        <f>SUM(F42*1.23)/24.3</f>
        <v>23.382396714444447</v>
      </c>
      <c r="H42" s="8"/>
      <c r="I42" s="10">
        <v>4038</v>
      </c>
      <c r="J42" s="4" t="s">
        <v>104</v>
      </c>
      <c r="K42" s="10" t="s">
        <v>22</v>
      </c>
      <c r="L42" s="10">
        <v>1969</v>
      </c>
      <c r="M42" s="4">
        <f>SUM(L42*0.1736227)</f>
        <v>341.8630963</v>
      </c>
      <c r="N42" s="10">
        <f>SUM(L42-M42)</f>
        <v>1627.1369036999999</v>
      </c>
      <c r="O42" s="12">
        <f>SUM(N42*1.23)/24.3</f>
        <v>82.361250681111102</v>
      </c>
    </row>
    <row r="43" spans="1:15" x14ac:dyDescent="0.3">
      <c r="A43" s="7">
        <v>3437</v>
      </c>
      <c r="B43" s="4" t="s">
        <v>170</v>
      </c>
      <c r="C43" s="4" t="s">
        <v>0</v>
      </c>
      <c r="D43" s="4">
        <v>659</v>
      </c>
      <c r="E43" s="4">
        <f t="shared" si="7"/>
        <v>114.4173593</v>
      </c>
      <c r="F43" s="4">
        <f t="shared" si="8"/>
        <v>544.58264069999996</v>
      </c>
      <c r="G43" s="5">
        <f>SUM(F43*1.23)/24.3</f>
        <v>27.565294158888882</v>
      </c>
      <c r="H43" s="8"/>
      <c r="I43" s="10">
        <v>3005</v>
      </c>
      <c r="J43" s="10" t="s">
        <v>105</v>
      </c>
      <c r="K43" s="10" t="s">
        <v>57</v>
      </c>
      <c r="L43" s="10">
        <v>399</v>
      </c>
      <c r="M43" s="4">
        <f>SUM(L43*0.1736227)</f>
        <v>69.275457299999999</v>
      </c>
      <c r="N43" s="10">
        <f>SUM(L43-M43)</f>
        <v>329.72454270000003</v>
      </c>
      <c r="O43" s="12">
        <f>SUM(N43*1.23)/24.3</f>
        <v>16.689760803333332</v>
      </c>
    </row>
    <row r="44" spans="1:15" x14ac:dyDescent="0.3">
      <c r="A44" s="10" t="s">
        <v>160</v>
      </c>
      <c r="B44" s="10" t="s">
        <v>186</v>
      </c>
      <c r="C44" s="10" t="s">
        <v>0</v>
      </c>
      <c r="D44" s="10">
        <v>520</v>
      </c>
      <c r="E44" s="10">
        <f t="shared" ref="E44:E54" si="9">SUM(D44*0.1736227)</f>
        <v>90.283803999999989</v>
      </c>
      <c r="F44" s="10">
        <f t="shared" ref="F44:F54" si="10">SUM(D44-E44)</f>
        <v>429.71619600000002</v>
      </c>
      <c r="G44" s="5">
        <f>SUM(F44*1.23)/24.3</f>
        <v>21.751066711111108</v>
      </c>
      <c r="H44" s="8"/>
      <c r="I44" s="10">
        <v>31290</v>
      </c>
      <c r="J44" s="4" t="s">
        <v>108</v>
      </c>
      <c r="K44" s="10" t="s">
        <v>22</v>
      </c>
      <c r="L44" s="10">
        <v>699</v>
      </c>
      <c r="M44" s="4">
        <f>SUM(L44*0.1736227)</f>
        <v>121.3622673</v>
      </c>
      <c r="N44" s="10">
        <f>SUM(L44-M44)</f>
        <v>577.63773270000002</v>
      </c>
      <c r="O44" s="12">
        <f>SUM(N44*1.23)/24.3</f>
        <v>29.238453136666667</v>
      </c>
    </row>
    <row r="45" spans="1:15" x14ac:dyDescent="0.3">
      <c r="A45" s="7">
        <v>3206</v>
      </c>
      <c r="B45" s="4" t="s">
        <v>171</v>
      </c>
      <c r="C45" s="4" t="s">
        <v>57</v>
      </c>
      <c r="D45" s="4">
        <v>399</v>
      </c>
      <c r="E45" s="4">
        <f t="shared" si="9"/>
        <v>69.275457299999999</v>
      </c>
      <c r="F45" s="4">
        <f t="shared" si="10"/>
        <v>329.72454270000003</v>
      </c>
      <c r="G45" s="5">
        <f>SUM(F45*1.23)/24.3</f>
        <v>16.689760803333332</v>
      </c>
      <c r="H45" s="8"/>
      <c r="I45" s="4">
        <v>3021</v>
      </c>
      <c r="J45" s="4" t="s">
        <v>174</v>
      </c>
      <c r="K45" s="10" t="s">
        <v>0</v>
      </c>
      <c r="L45" s="4">
        <v>519</v>
      </c>
      <c r="M45" s="4">
        <f>SUM(L45*0.1736227)</f>
        <v>90.110181299999994</v>
      </c>
      <c r="N45" s="4">
        <f>SUM(L45-M45)</f>
        <v>428.88981869999998</v>
      </c>
      <c r="O45" s="12">
        <f>SUM(N45*1.23)/24.3</f>
        <v>21.709237736666662</v>
      </c>
    </row>
    <row r="46" spans="1:15" x14ac:dyDescent="0.3">
      <c r="A46" s="7">
        <v>3033</v>
      </c>
      <c r="B46" s="4" t="s">
        <v>100</v>
      </c>
      <c r="C46" s="4" t="s">
        <v>6</v>
      </c>
      <c r="D46" s="4">
        <v>699</v>
      </c>
      <c r="E46" s="4">
        <f t="shared" si="9"/>
        <v>121.3622673</v>
      </c>
      <c r="F46" s="4">
        <f t="shared" si="10"/>
        <v>577.63773270000002</v>
      </c>
      <c r="G46" s="5">
        <f>SUM(F46*1.23)/24.3</f>
        <v>29.238453136666667</v>
      </c>
      <c r="H46" s="8"/>
      <c r="I46" s="4" t="s">
        <v>113</v>
      </c>
      <c r="J46" s="4" t="s">
        <v>114</v>
      </c>
      <c r="K46" s="4" t="s">
        <v>0</v>
      </c>
      <c r="L46" s="4">
        <v>429</v>
      </c>
      <c r="M46" s="4">
        <f t="shared" ref="M46:M50" si="11">SUM(L46*0.1736227)</f>
        <v>74.484138299999998</v>
      </c>
      <c r="N46" s="4">
        <f t="shared" ref="N46:N50" si="12">SUM(L46-M46)</f>
        <v>354.51586170000002</v>
      </c>
      <c r="O46" s="12">
        <f>SUM(N46*1.23)/24.3</f>
        <v>17.944630036666666</v>
      </c>
    </row>
    <row r="47" spans="1:15" x14ac:dyDescent="0.3">
      <c r="A47" s="7" t="s">
        <v>101</v>
      </c>
      <c r="B47" s="4" t="s">
        <v>102</v>
      </c>
      <c r="C47" s="4" t="s">
        <v>44</v>
      </c>
      <c r="D47" s="4">
        <v>520</v>
      </c>
      <c r="E47" s="4">
        <f t="shared" si="9"/>
        <v>90.283803999999989</v>
      </c>
      <c r="F47" s="4">
        <f t="shared" si="10"/>
        <v>429.71619600000002</v>
      </c>
      <c r="G47" s="5">
        <f>SUM(F47*1.23)/24.3</f>
        <v>21.751066711111108</v>
      </c>
      <c r="H47" s="8"/>
      <c r="I47" s="10">
        <v>3069</v>
      </c>
      <c r="J47" s="4" t="s">
        <v>116</v>
      </c>
      <c r="K47" s="10" t="s">
        <v>0</v>
      </c>
      <c r="L47" s="10">
        <v>799</v>
      </c>
      <c r="M47" s="10">
        <f t="shared" si="11"/>
        <v>138.72453729999998</v>
      </c>
      <c r="N47" s="10">
        <f t="shared" si="12"/>
        <v>660.27546270000005</v>
      </c>
      <c r="O47" s="12">
        <f>SUM(N47*1.23)/24.3</f>
        <v>33.421350581111113</v>
      </c>
    </row>
    <row r="48" spans="1:15" x14ac:dyDescent="0.3">
      <c r="A48" s="7">
        <v>3425</v>
      </c>
      <c r="B48" s="4" t="s">
        <v>172</v>
      </c>
      <c r="C48" s="4" t="s">
        <v>44</v>
      </c>
      <c r="D48" s="4">
        <v>559</v>
      </c>
      <c r="E48" s="4">
        <f t="shared" si="9"/>
        <v>97.055089299999992</v>
      </c>
      <c r="F48" s="4">
        <f t="shared" si="10"/>
        <v>461.94491070000004</v>
      </c>
      <c r="G48" s="5">
        <f>SUM(F48*1.23)/24.3</f>
        <v>23.382396714444447</v>
      </c>
      <c r="H48" s="8"/>
      <c r="I48" s="9" t="s">
        <v>118</v>
      </c>
      <c r="J48" s="4" t="s">
        <v>119</v>
      </c>
      <c r="K48" s="10" t="s">
        <v>6</v>
      </c>
      <c r="L48" s="10">
        <v>549</v>
      </c>
      <c r="M48" s="10">
        <f t="shared" si="11"/>
        <v>95.318862299999992</v>
      </c>
      <c r="N48" s="10">
        <f t="shared" si="12"/>
        <v>453.68113770000002</v>
      </c>
      <c r="O48" s="12">
        <f>SUM(N48*1.23)/24.3</f>
        <v>22.96410697</v>
      </c>
    </row>
    <row r="49" spans="1:15" x14ac:dyDescent="0.3">
      <c r="A49" s="7">
        <v>34240</v>
      </c>
      <c r="B49" s="4" t="s">
        <v>173</v>
      </c>
      <c r="C49" s="1" t="s">
        <v>46</v>
      </c>
      <c r="D49" s="1">
        <v>990</v>
      </c>
      <c r="E49" s="1">
        <f t="shared" si="9"/>
        <v>171.886473</v>
      </c>
      <c r="F49" s="1">
        <f t="shared" si="10"/>
        <v>818.11352699999998</v>
      </c>
      <c r="G49" s="5">
        <f>SUM(F49*1.23)/24.3</f>
        <v>41.410684699999997</v>
      </c>
      <c r="H49" s="8"/>
      <c r="I49" s="10">
        <v>3063</v>
      </c>
      <c r="J49" s="4" t="s">
        <v>120</v>
      </c>
      <c r="K49" s="10" t="s">
        <v>121</v>
      </c>
      <c r="L49" s="10">
        <v>299</v>
      </c>
      <c r="M49" s="10">
        <f t="shared" si="11"/>
        <v>51.913187299999997</v>
      </c>
      <c r="N49" s="10">
        <f t="shared" si="12"/>
        <v>247.0868127</v>
      </c>
      <c r="O49" s="12">
        <f>SUM(N49*1.23)/24.3</f>
        <v>12.506863358888888</v>
      </c>
    </row>
    <row r="50" spans="1:15" x14ac:dyDescent="0.3">
      <c r="A50" s="7">
        <v>3377</v>
      </c>
      <c r="B50" s="4" t="s">
        <v>106</v>
      </c>
      <c r="C50" s="4" t="s">
        <v>44</v>
      </c>
      <c r="D50" s="4">
        <v>559</v>
      </c>
      <c r="E50" s="4">
        <f t="shared" si="9"/>
        <v>97.055089299999992</v>
      </c>
      <c r="F50" s="4">
        <f t="shared" si="10"/>
        <v>461.94491070000004</v>
      </c>
      <c r="G50" s="5">
        <f>SUM(F50*1.23)/24.3</f>
        <v>23.382396714444447</v>
      </c>
      <c r="H50" s="8"/>
      <c r="I50" s="10">
        <v>3393</v>
      </c>
      <c r="J50" s="4" t="s">
        <v>122</v>
      </c>
      <c r="K50" s="10" t="s">
        <v>123</v>
      </c>
      <c r="L50" s="10">
        <v>1690</v>
      </c>
      <c r="M50" s="10">
        <f t="shared" si="11"/>
        <v>293.42236299999996</v>
      </c>
      <c r="N50" s="10">
        <f t="shared" si="12"/>
        <v>1396.5776370000001</v>
      </c>
      <c r="O50" s="12">
        <f>SUM(N50*1.23)/24.3</f>
        <v>70.69096681111111</v>
      </c>
    </row>
    <row r="51" spans="1:15" x14ac:dyDescent="0.3">
      <c r="A51" s="7">
        <v>3374</v>
      </c>
      <c r="B51" s="4" t="s">
        <v>107</v>
      </c>
      <c r="C51" s="4" t="s">
        <v>16</v>
      </c>
      <c r="D51" s="4">
        <v>599</v>
      </c>
      <c r="E51" s="4">
        <f t="shared" si="9"/>
        <v>103.99999729999999</v>
      </c>
      <c r="F51" s="4">
        <f t="shared" si="10"/>
        <v>495.00000269999998</v>
      </c>
      <c r="G51" s="5">
        <f>SUM(F51*1.23)/24.3</f>
        <v>25.055555692222217</v>
      </c>
      <c r="H51" s="8"/>
      <c r="I51" s="10" t="s">
        <v>125</v>
      </c>
      <c r="J51" s="4" t="s">
        <v>126</v>
      </c>
      <c r="K51" s="10" t="s">
        <v>0</v>
      </c>
      <c r="L51" s="10">
        <v>699</v>
      </c>
      <c r="M51" s="10">
        <f t="shared" ref="M51:M68" si="13">SUM(L51*0.1736227)</f>
        <v>121.3622673</v>
      </c>
      <c r="N51" s="10">
        <f t="shared" ref="N51:N68" si="14">SUM(L51-M51)</f>
        <v>577.63773270000002</v>
      </c>
      <c r="O51" s="12">
        <f>SUM(N51*1.23)/24.3</f>
        <v>29.238453136666667</v>
      </c>
    </row>
    <row r="52" spans="1:15" x14ac:dyDescent="0.3">
      <c r="A52" s="7" t="s">
        <v>109</v>
      </c>
      <c r="B52" s="4" t="s">
        <v>110</v>
      </c>
      <c r="C52" s="4" t="s">
        <v>57</v>
      </c>
      <c r="D52" s="4">
        <v>759</v>
      </c>
      <c r="E52" s="4">
        <f t="shared" si="9"/>
        <v>131.77962929999998</v>
      </c>
      <c r="F52" s="4">
        <f t="shared" si="10"/>
        <v>627.22037069999999</v>
      </c>
      <c r="G52" s="5">
        <f>SUM(F52*1.23)/24.3</f>
        <v>31.748191603333328</v>
      </c>
      <c r="I52" s="10">
        <v>316001</v>
      </c>
      <c r="J52" s="4" t="s">
        <v>127</v>
      </c>
      <c r="K52" s="10" t="s">
        <v>0</v>
      </c>
      <c r="L52" s="10">
        <v>429</v>
      </c>
      <c r="M52" s="10">
        <f t="shared" si="13"/>
        <v>74.484138299999998</v>
      </c>
      <c r="N52" s="10">
        <f t="shared" si="14"/>
        <v>354.51586170000002</v>
      </c>
      <c r="O52" s="12">
        <f>SUM(N52*1.23)/24.3</f>
        <v>17.944630036666666</v>
      </c>
    </row>
    <row r="53" spans="1:15" x14ac:dyDescent="0.3">
      <c r="A53" s="7">
        <v>3386</v>
      </c>
      <c r="B53" s="4" t="s">
        <v>111</v>
      </c>
      <c r="C53" s="4" t="s">
        <v>112</v>
      </c>
      <c r="D53" s="4">
        <v>1690</v>
      </c>
      <c r="E53" s="4">
        <f t="shared" si="9"/>
        <v>293.42236299999996</v>
      </c>
      <c r="F53" s="4">
        <f t="shared" si="10"/>
        <v>1396.5776370000001</v>
      </c>
      <c r="G53" s="5">
        <f>SUM(F53*1.23)/24.3</f>
        <v>70.69096681111111</v>
      </c>
      <c r="H53" s="8"/>
      <c r="I53" s="10">
        <v>3160</v>
      </c>
      <c r="J53" s="4" t="s">
        <v>159</v>
      </c>
      <c r="K53" s="10" t="s">
        <v>0</v>
      </c>
      <c r="L53" s="10">
        <v>499</v>
      </c>
      <c r="M53" s="10">
        <f t="shared" si="13"/>
        <v>86.637727299999995</v>
      </c>
      <c r="N53" s="10">
        <f t="shared" si="14"/>
        <v>412.36227270000001</v>
      </c>
      <c r="O53" s="12">
        <f>SUM(N53*1.23)/24.3</f>
        <v>20.872658247777778</v>
      </c>
    </row>
    <row r="54" spans="1:15" x14ac:dyDescent="0.3">
      <c r="A54" s="7">
        <v>3361</v>
      </c>
      <c r="B54" s="4" t="s">
        <v>115</v>
      </c>
      <c r="C54" s="4" t="s">
        <v>0</v>
      </c>
      <c r="D54" s="4">
        <v>1099</v>
      </c>
      <c r="E54" s="4">
        <f t="shared" si="9"/>
        <v>190.81134729999999</v>
      </c>
      <c r="F54" s="4">
        <f t="shared" si="10"/>
        <v>908.18865270000003</v>
      </c>
      <c r="G54" s="5">
        <f>SUM(F54*1.23)/24.3</f>
        <v>45.970042914444441</v>
      </c>
      <c r="H54" s="8"/>
      <c r="I54" s="10">
        <v>4042</v>
      </c>
      <c r="J54" s="4" t="s">
        <v>129</v>
      </c>
      <c r="K54" s="10" t="s">
        <v>22</v>
      </c>
      <c r="L54" s="10">
        <v>1759</v>
      </c>
      <c r="M54" s="10">
        <f t="shared" si="13"/>
        <v>305.40232929999996</v>
      </c>
      <c r="N54" s="10">
        <f t="shared" si="14"/>
        <v>1453.5976707</v>
      </c>
      <c r="O54" s="12">
        <f>SUM(N54*1.23)/24.3</f>
        <v>73.577166047777766</v>
      </c>
    </row>
    <row r="55" spans="1:15" x14ac:dyDescent="0.3">
      <c r="A55" s="7">
        <v>31310</v>
      </c>
      <c r="B55" s="4" t="s">
        <v>175</v>
      </c>
      <c r="C55" s="4">
        <v>200</v>
      </c>
      <c r="D55" s="4">
        <v>590</v>
      </c>
      <c r="E55" s="4">
        <f>SUM(D55*0.1736227)</f>
        <v>102.437393</v>
      </c>
      <c r="F55" s="4">
        <f>SUM(D55-E55)</f>
        <v>487.56260700000001</v>
      </c>
      <c r="G55" s="5">
        <f>SUM(F55*1.23)/24.3</f>
        <v>24.679094922222223</v>
      </c>
      <c r="H55" s="8"/>
      <c r="I55" s="10">
        <v>3019</v>
      </c>
      <c r="J55" s="4" t="s">
        <v>131</v>
      </c>
      <c r="K55" s="10" t="s">
        <v>57</v>
      </c>
      <c r="L55" s="10">
        <v>369</v>
      </c>
      <c r="M55" s="10">
        <f t="shared" si="13"/>
        <v>64.066776300000001</v>
      </c>
      <c r="N55" s="10">
        <f t="shared" si="14"/>
        <v>304.93322369999999</v>
      </c>
      <c r="O55" s="12">
        <f t="shared" ref="O55:O68" si="15">SUM(N55*1.23)/24.3</f>
        <v>15.434891569999998</v>
      </c>
    </row>
    <row r="56" spans="1:15" x14ac:dyDescent="0.3">
      <c r="A56" s="7">
        <v>3032</v>
      </c>
      <c r="B56" s="4" t="s">
        <v>184</v>
      </c>
      <c r="C56" s="4" t="s">
        <v>6</v>
      </c>
      <c r="D56" s="4">
        <v>459</v>
      </c>
      <c r="E56" s="4">
        <f>SUM(D56*0.1736227)</f>
        <v>79.692819299999996</v>
      </c>
      <c r="F56" s="4">
        <f>SUM(D56-E56)</f>
        <v>379.3071807</v>
      </c>
      <c r="G56" s="5">
        <f>SUM(F56*1.23)/24.3</f>
        <v>19.19949927</v>
      </c>
      <c r="H56" s="8"/>
      <c r="I56" s="10" t="s">
        <v>134</v>
      </c>
      <c r="J56" s="4" t="s">
        <v>135</v>
      </c>
      <c r="K56" s="10" t="s">
        <v>57</v>
      </c>
      <c r="L56" s="10">
        <v>389</v>
      </c>
      <c r="M56" s="10">
        <f t="shared" si="13"/>
        <v>67.5392303</v>
      </c>
      <c r="N56" s="10">
        <f t="shared" si="14"/>
        <v>321.46076970000001</v>
      </c>
      <c r="O56" s="12">
        <f t="shared" si="15"/>
        <v>16.271471058888888</v>
      </c>
    </row>
    <row r="57" spans="1:15" x14ac:dyDescent="0.3">
      <c r="A57" s="7">
        <v>30321</v>
      </c>
      <c r="B57" s="4" t="s">
        <v>185</v>
      </c>
      <c r="C57" s="4" t="s">
        <v>6</v>
      </c>
      <c r="D57" s="4">
        <v>429</v>
      </c>
      <c r="E57" s="4">
        <f t="shared" ref="E57" si="16">SUM(D57*0.1736227)</f>
        <v>74.484138299999998</v>
      </c>
      <c r="F57" s="4">
        <f t="shared" ref="F57" si="17">SUM(D57-E57)</f>
        <v>354.51586170000002</v>
      </c>
      <c r="G57" s="5">
        <f>SUM(F57*1.23)/24.3</f>
        <v>17.944630036666666</v>
      </c>
      <c r="H57" s="8"/>
      <c r="I57" s="10">
        <v>3004</v>
      </c>
      <c r="J57" s="4" t="s">
        <v>137</v>
      </c>
      <c r="K57" s="10" t="s">
        <v>89</v>
      </c>
      <c r="L57" s="10">
        <v>459</v>
      </c>
      <c r="M57" s="10">
        <f t="shared" si="13"/>
        <v>79.692819299999996</v>
      </c>
      <c r="N57" s="10">
        <f t="shared" si="14"/>
        <v>379.3071807</v>
      </c>
      <c r="O57" s="12">
        <f t="shared" si="15"/>
        <v>19.19949927</v>
      </c>
    </row>
    <row r="58" spans="1:15" x14ac:dyDescent="0.3">
      <c r="A58" s="7">
        <v>3214</v>
      </c>
      <c r="B58" s="4" t="s">
        <v>124</v>
      </c>
      <c r="C58" s="4" t="s">
        <v>0</v>
      </c>
      <c r="D58" s="4">
        <v>1199</v>
      </c>
      <c r="E58" s="4">
        <f t="shared" ref="E58:E62" si="18">SUM(D58*0.1736227)</f>
        <v>208.17361729999999</v>
      </c>
      <c r="F58" s="4">
        <f t="shared" ref="F58:F62" si="19">SUM(D58-E58)</f>
        <v>990.82638270000007</v>
      </c>
      <c r="G58" s="5">
        <f>SUM(F58*1.23)/24.3</f>
        <v>50.152940358888884</v>
      </c>
      <c r="H58" s="8"/>
      <c r="I58" s="10">
        <v>3389</v>
      </c>
      <c r="J58" s="4" t="s">
        <v>138</v>
      </c>
      <c r="K58" s="10" t="s">
        <v>6</v>
      </c>
      <c r="L58" s="10">
        <v>1499</v>
      </c>
      <c r="M58" s="10">
        <f t="shared" si="13"/>
        <v>260.2604273</v>
      </c>
      <c r="N58" s="10">
        <f t="shared" si="14"/>
        <v>1238.7395727000001</v>
      </c>
      <c r="O58" s="12">
        <f t="shared" si="15"/>
        <v>62.701632692222226</v>
      </c>
    </row>
    <row r="59" spans="1:15" x14ac:dyDescent="0.3">
      <c r="A59" s="7">
        <v>3061</v>
      </c>
      <c r="B59" s="4" t="s">
        <v>128</v>
      </c>
      <c r="C59" s="4" t="s">
        <v>0</v>
      </c>
      <c r="D59" s="4">
        <v>459</v>
      </c>
      <c r="E59" s="4">
        <f t="shared" si="18"/>
        <v>79.692819299999996</v>
      </c>
      <c r="F59" s="4">
        <f t="shared" si="19"/>
        <v>379.3071807</v>
      </c>
      <c r="G59" s="5">
        <f>SUM(F59*1.23)/24.3</f>
        <v>19.19949927</v>
      </c>
      <c r="H59" s="8"/>
      <c r="I59" s="10">
        <v>3380</v>
      </c>
      <c r="J59" s="4" t="s">
        <v>176</v>
      </c>
      <c r="K59" s="10" t="s">
        <v>140</v>
      </c>
      <c r="L59" s="10">
        <v>1590</v>
      </c>
      <c r="M59" s="10">
        <f t="shared" si="13"/>
        <v>276.06009299999999</v>
      </c>
      <c r="N59" s="10">
        <f t="shared" si="14"/>
        <v>1313.9399069999999</v>
      </c>
      <c r="O59" s="12">
        <f t="shared" si="15"/>
        <v>66.50806936666666</v>
      </c>
    </row>
    <row r="60" spans="1:15" x14ac:dyDescent="0.3">
      <c r="A60" s="7">
        <v>3355</v>
      </c>
      <c r="B60" s="4" t="s">
        <v>130</v>
      </c>
      <c r="C60" s="4" t="s">
        <v>0</v>
      </c>
      <c r="D60" s="4">
        <v>359</v>
      </c>
      <c r="E60" s="4">
        <f t="shared" si="18"/>
        <v>62.330549299999994</v>
      </c>
      <c r="F60" s="4">
        <f t="shared" si="19"/>
        <v>296.66945070000003</v>
      </c>
      <c r="G60" s="5">
        <f>SUM(F60*1.23)/24.3</f>
        <v>15.016601825555556</v>
      </c>
      <c r="H60" s="8"/>
      <c r="I60" s="10">
        <v>98145</v>
      </c>
      <c r="J60" s="4" t="s">
        <v>181</v>
      </c>
      <c r="K60" s="10" t="s">
        <v>0</v>
      </c>
      <c r="L60" s="10">
        <v>499</v>
      </c>
      <c r="M60" s="10">
        <f t="shared" si="13"/>
        <v>86.637727299999995</v>
      </c>
      <c r="N60" s="10">
        <f t="shared" si="14"/>
        <v>412.36227270000001</v>
      </c>
      <c r="O60" s="12">
        <f t="shared" si="15"/>
        <v>20.872658247777778</v>
      </c>
    </row>
    <row r="61" spans="1:15" x14ac:dyDescent="0.3">
      <c r="A61" s="7" t="s">
        <v>132</v>
      </c>
      <c r="B61" s="4" t="s">
        <v>133</v>
      </c>
      <c r="C61" s="4" t="s">
        <v>21</v>
      </c>
      <c r="D61" s="4">
        <v>459</v>
      </c>
      <c r="E61" s="4">
        <f t="shared" si="18"/>
        <v>79.692819299999996</v>
      </c>
      <c r="F61" s="4">
        <f t="shared" si="19"/>
        <v>379.3071807</v>
      </c>
      <c r="G61" s="5">
        <f t="shared" ref="G61:G67" si="20">SUM(F61*1.23)/24.3</f>
        <v>19.19949927</v>
      </c>
      <c r="H61" s="8"/>
      <c r="I61" s="10">
        <v>98145</v>
      </c>
      <c r="J61" s="4" t="s">
        <v>182</v>
      </c>
      <c r="K61" s="10" t="s">
        <v>0</v>
      </c>
      <c r="L61" s="10">
        <v>459</v>
      </c>
      <c r="M61" s="10">
        <f t="shared" si="13"/>
        <v>79.692819299999996</v>
      </c>
      <c r="N61" s="10">
        <f t="shared" si="14"/>
        <v>379.3071807</v>
      </c>
      <c r="O61" s="12">
        <f t="shared" si="15"/>
        <v>19.19949927</v>
      </c>
    </row>
    <row r="62" spans="1:15" x14ac:dyDescent="0.3">
      <c r="A62" s="7">
        <v>3169</v>
      </c>
      <c r="B62" s="4" t="s">
        <v>136</v>
      </c>
      <c r="C62" s="4" t="s">
        <v>0</v>
      </c>
      <c r="D62" s="4">
        <v>559</v>
      </c>
      <c r="E62" s="4">
        <f t="shared" si="18"/>
        <v>97.055089299999992</v>
      </c>
      <c r="F62" s="4">
        <f t="shared" si="19"/>
        <v>461.94491070000004</v>
      </c>
      <c r="G62" s="5">
        <f t="shared" si="20"/>
        <v>23.382396714444447</v>
      </c>
      <c r="H62" s="8"/>
      <c r="I62" s="10">
        <v>3221</v>
      </c>
      <c r="J62" s="4" t="s">
        <v>146</v>
      </c>
      <c r="K62" s="10" t="s">
        <v>89</v>
      </c>
      <c r="L62" s="10">
        <v>459</v>
      </c>
      <c r="M62" s="10">
        <f t="shared" si="13"/>
        <v>79.692819299999996</v>
      </c>
      <c r="N62" s="10">
        <f t="shared" si="14"/>
        <v>379.3071807</v>
      </c>
      <c r="O62" s="12">
        <f t="shared" si="15"/>
        <v>19.19949927</v>
      </c>
    </row>
    <row r="63" spans="1:15" x14ac:dyDescent="0.3">
      <c r="A63" s="7">
        <v>3363</v>
      </c>
      <c r="B63" s="4" t="s">
        <v>139</v>
      </c>
      <c r="C63" s="4" t="s">
        <v>6</v>
      </c>
      <c r="D63" s="4">
        <v>1499</v>
      </c>
      <c r="E63" s="4">
        <f>SUM(D63*0.1736227)</f>
        <v>260.2604273</v>
      </c>
      <c r="F63" s="4">
        <f>SUM(D63-E63)</f>
        <v>1238.7395727000001</v>
      </c>
      <c r="G63" s="5">
        <f t="shared" si="20"/>
        <v>62.701632692222226</v>
      </c>
      <c r="H63" s="8"/>
      <c r="I63" s="10">
        <v>3405</v>
      </c>
      <c r="J63" s="10" t="s">
        <v>147</v>
      </c>
      <c r="K63" s="10" t="s">
        <v>0</v>
      </c>
      <c r="L63" s="10">
        <v>330</v>
      </c>
      <c r="M63" s="10">
        <f t="shared" si="13"/>
        <v>57.295490999999998</v>
      </c>
      <c r="N63" s="10">
        <f t="shared" si="14"/>
        <v>272.70450900000003</v>
      </c>
      <c r="O63" s="12">
        <f t="shared" si="15"/>
        <v>13.803561566666668</v>
      </c>
    </row>
    <row r="64" spans="1:15" x14ac:dyDescent="0.3">
      <c r="A64" s="7">
        <v>3025</v>
      </c>
      <c r="B64" s="4" t="s">
        <v>141</v>
      </c>
      <c r="C64" s="4" t="s">
        <v>0</v>
      </c>
      <c r="D64" s="4">
        <v>599</v>
      </c>
      <c r="E64" s="4">
        <f>SUM(D64*0.1736227)</f>
        <v>103.99999729999999</v>
      </c>
      <c r="F64" s="4">
        <f>SUM(D64-E64)</f>
        <v>495.00000269999998</v>
      </c>
      <c r="G64" s="5">
        <f t="shared" si="20"/>
        <v>25.055555692222217</v>
      </c>
      <c r="H64" s="8"/>
      <c r="I64" s="10">
        <v>3404</v>
      </c>
      <c r="J64" s="4" t="s">
        <v>148</v>
      </c>
      <c r="K64" s="10" t="s">
        <v>0</v>
      </c>
      <c r="L64" s="10">
        <v>559</v>
      </c>
      <c r="M64" s="10">
        <f t="shared" si="13"/>
        <v>97.055089299999992</v>
      </c>
      <c r="N64" s="10">
        <f t="shared" si="14"/>
        <v>461.94491070000004</v>
      </c>
      <c r="O64" s="12">
        <f t="shared" si="15"/>
        <v>23.382396714444447</v>
      </c>
    </row>
    <row r="65" spans="1:15" x14ac:dyDescent="0.3">
      <c r="A65" s="10">
        <v>303101</v>
      </c>
      <c r="B65" s="4" t="s">
        <v>142</v>
      </c>
      <c r="C65" s="10" t="s">
        <v>0</v>
      </c>
      <c r="D65" s="10">
        <v>459</v>
      </c>
      <c r="E65" s="10">
        <f>SUM(D65*0.1736227)</f>
        <v>79.692819299999996</v>
      </c>
      <c r="F65" s="10">
        <f>SUM(D65-E65)</f>
        <v>379.3071807</v>
      </c>
      <c r="G65" s="5">
        <f t="shared" si="20"/>
        <v>19.19949927</v>
      </c>
      <c r="H65" s="8"/>
      <c r="I65" s="10">
        <v>3406</v>
      </c>
      <c r="J65" s="4" t="s">
        <v>149</v>
      </c>
      <c r="K65" s="10" t="s">
        <v>0</v>
      </c>
      <c r="L65" s="10">
        <v>399</v>
      </c>
      <c r="M65" s="10">
        <f t="shared" si="13"/>
        <v>69.275457299999999</v>
      </c>
      <c r="N65" s="10">
        <f t="shared" si="14"/>
        <v>329.72454270000003</v>
      </c>
      <c r="O65" s="12">
        <f t="shared" si="15"/>
        <v>16.689760803333332</v>
      </c>
    </row>
    <row r="66" spans="1:15" x14ac:dyDescent="0.3">
      <c r="A66" s="4" t="s">
        <v>143</v>
      </c>
      <c r="B66" s="4" t="s">
        <v>144</v>
      </c>
      <c r="C66" s="4" t="s">
        <v>0</v>
      </c>
      <c r="D66" s="4">
        <v>459</v>
      </c>
      <c r="E66" s="4">
        <f>SUM(D66*0.1736227)</f>
        <v>79.692819299999996</v>
      </c>
      <c r="F66" s="4">
        <f>SUM(D66-E66)</f>
        <v>379.3071807</v>
      </c>
      <c r="G66" s="5">
        <f t="shared" si="20"/>
        <v>19.19949927</v>
      </c>
      <c r="H66" s="8"/>
      <c r="I66" s="10">
        <v>3403</v>
      </c>
      <c r="J66" s="4" t="s">
        <v>151</v>
      </c>
      <c r="K66" s="10" t="s">
        <v>22</v>
      </c>
      <c r="L66" s="10">
        <v>489</v>
      </c>
      <c r="M66" s="10">
        <f t="shared" si="13"/>
        <v>84.901500299999995</v>
      </c>
      <c r="N66" s="10">
        <f t="shared" si="14"/>
        <v>404.09849969999999</v>
      </c>
      <c r="O66" s="12">
        <f t="shared" si="15"/>
        <v>20.454368503333331</v>
      </c>
    </row>
    <row r="67" spans="1:15" x14ac:dyDescent="0.3">
      <c r="A67" s="10">
        <v>3029</v>
      </c>
      <c r="B67" s="4" t="s">
        <v>145</v>
      </c>
      <c r="C67" s="10" t="s">
        <v>0</v>
      </c>
      <c r="D67" s="10">
        <v>1099</v>
      </c>
      <c r="E67" s="4">
        <f>SUM(D67*0.1736227)</f>
        <v>190.81134729999999</v>
      </c>
      <c r="F67" s="10">
        <f>SUM(D67-E67)</f>
        <v>908.18865270000003</v>
      </c>
      <c r="G67" s="5">
        <f t="shared" si="20"/>
        <v>45.970042914444441</v>
      </c>
      <c r="H67" s="8"/>
      <c r="I67" s="10" t="s">
        <v>153</v>
      </c>
      <c r="J67" s="4" t="s">
        <v>154</v>
      </c>
      <c r="K67" s="10" t="s">
        <v>0</v>
      </c>
      <c r="L67" s="10">
        <v>559</v>
      </c>
      <c r="M67" s="10">
        <f t="shared" si="13"/>
        <v>97.055089299999992</v>
      </c>
      <c r="N67" s="10">
        <f t="shared" si="14"/>
        <v>461.94491070000004</v>
      </c>
      <c r="O67" s="12">
        <f t="shared" si="15"/>
        <v>23.382396714444447</v>
      </c>
    </row>
    <row r="68" spans="1:15" x14ac:dyDescent="0.3">
      <c r="A68" s="10">
        <v>3383</v>
      </c>
      <c r="B68" s="4" t="s">
        <v>150</v>
      </c>
      <c r="C68" s="10" t="s">
        <v>44</v>
      </c>
      <c r="D68" s="10">
        <v>399</v>
      </c>
      <c r="E68" s="4">
        <f>SUM(D68*0.1736227)</f>
        <v>69.275457299999999</v>
      </c>
      <c r="F68" s="10">
        <f>SUM(D68-E68)</f>
        <v>329.72454270000003</v>
      </c>
      <c r="G68" s="5">
        <f>SUM(F68*1.23)/24.3</f>
        <v>16.689760803333332</v>
      </c>
      <c r="H68" s="8"/>
      <c r="I68" s="1">
        <v>3402</v>
      </c>
      <c r="J68" s="4" t="s">
        <v>156</v>
      </c>
      <c r="K68" s="10" t="s">
        <v>57</v>
      </c>
      <c r="L68" s="10">
        <v>990</v>
      </c>
      <c r="M68" s="10">
        <f t="shared" si="13"/>
        <v>171.886473</v>
      </c>
      <c r="N68" s="10">
        <f t="shared" si="14"/>
        <v>818.11352699999998</v>
      </c>
      <c r="O68" s="12">
        <f t="shared" si="15"/>
        <v>41.410684699999997</v>
      </c>
    </row>
    <row r="69" spans="1:15" x14ac:dyDescent="0.3">
      <c r="A69" s="10">
        <v>3211</v>
      </c>
      <c r="B69" s="4" t="s">
        <v>152</v>
      </c>
      <c r="C69" s="10" t="s">
        <v>0</v>
      </c>
      <c r="D69" s="10">
        <v>599</v>
      </c>
      <c r="E69" s="4">
        <f>SUM(D69*0.1736227)</f>
        <v>103.99999729999999</v>
      </c>
      <c r="F69" s="10">
        <f>SUM(D69-E69)</f>
        <v>495.00000269999998</v>
      </c>
      <c r="G69" s="5">
        <f>SUM(F69*1.23)/24.3</f>
        <v>25.055555692222217</v>
      </c>
      <c r="H69" s="8"/>
      <c r="I69" s="7" t="s">
        <v>2</v>
      </c>
      <c r="J69" s="4" t="s">
        <v>3</v>
      </c>
      <c r="K69" s="4" t="s">
        <v>0</v>
      </c>
      <c r="L69" s="4">
        <v>599</v>
      </c>
      <c r="M69" s="4">
        <f t="shared" ref="M69:M75" si="21">SUM(L69*0.1736227)</f>
        <v>103.99999729999999</v>
      </c>
      <c r="N69" s="4">
        <f t="shared" ref="N69:N75" si="22">SUM(L69-M69)</f>
        <v>495.00000269999998</v>
      </c>
      <c r="O69" s="5">
        <f>SUM(N69*1.23)/24.3</f>
        <v>25.055555692222217</v>
      </c>
    </row>
    <row r="70" spans="1:15" x14ac:dyDescent="0.3">
      <c r="A70" s="10">
        <v>3359</v>
      </c>
      <c r="B70" s="4" t="s">
        <v>155</v>
      </c>
      <c r="C70" s="10" t="s">
        <v>89</v>
      </c>
      <c r="D70" s="10">
        <v>459</v>
      </c>
      <c r="E70" s="4">
        <f>SUM(D70*0.1736227)</f>
        <v>79.692819299999996</v>
      </c>
      <c r="F70" s="10">
        <f>SUM(D70-E70)</f>
        <v>379.3071807</v>
      </c>
      <c r="G70" s="5">
        <f>SUM(F70*1.23)/24.3</f>
        <v>19.19949927</v>
      </c>
      <c r="H70" s="8"/>
      <c r="I70" s="9">
        <v>3099</v>
      </c>
      <c r="J70" s="4" t="s">
        <v>5</v>
      </c>
      <c r="K70" s="10" t="s">
        <v>6</v>
      </c>
      <c r="L70" s="10">
        <v>1199</v>
      </c>
      <c r="M70" s="10">
        <f t="shared" si="21"/>
        <v>208.17361729999999</v>
      </c>
      <c r="N70" s="10">
        <f t="shared" si="22"/>
        <v>990.82638270000007</v>
      </c>
      <c r="O70" s="5">
        <f>SUM(N70*1.23)/24.3</f>
        <v>50.152940358888884</v>
      </c>
    </row>
    <row r="71" spans="1:15" x14ac:dyDescent="0.3">
      <c r="A71" s="4">
        <v>3015</v>
      </c>
      <c r="B71" s="4" t="s">
        <v>163</v>
      </c>
      <c r="C71" s="4" t="s">
        <v>6</v>
      </c>
      <c r="D71" s="4">
        <v>559</v>
      </c>
      <c r="E71" s="4">
        <f>SUM(D71*0.1736227)</f>
        <v>97.055089299999992</v>
      </c>
      <c r="F71" s="4">
        <f>SUM(D71-E71)</f>
        <v>461.94491070000004</v>
      </c>
      <c r="G71" s="12">
        <f>SUM(F71*1.23)/24.3</f>
        <v>23.382396714444447</v>
      </c>
      <c r="H71" s="8"/>
      <c r="I71" s="9">
        <v>3038</v>
      </c>
      <c r="J71" s="4" t="s">
        <v>10</v>
      </c>
      <c r="K71" s="10" t="s">
        <v>11</v>
      </c>
      <c r="L71" s="10">
        <v>519</v>
      </c>
      <c r="M71" s="10">
        <f t="shared" si="21"/>
        <v>90.110181299999994</v>
      </c>
      <c r="N71" s="10">
        <f t="shared" si="22"/>
        <v>428.88981869999998</v>
      </c>
      <c r="O71" s="5">
        <f>SUM(N71*1.23)/24.3</f>
        <v>21.709237736666662</v>
      </c>
    </row>
    <row r="72" spans="1:15" x14ac:dyDescent="0.3">
      <c r="A72" s="4">
        <v>3043</v>
      </c>
      <c r="B72" s="4" t="s">
        <v>157</v>
      </c>
      <c r="C72" s="4" t="s">
        <v>6</v>
      </c>
      <c r="D72" s="4">
        <v>330</v>
      </c>
      <c r="E72" s="4">
        <f>SUM(D72*0.1736227)</f>
        <v>57.295490999999998</v>
      </c>
      <c r="F72" s="4">
        <f>SUM(D72-E72)</f>
        <v>272.70450900000003</v>
      </c>
      <c r="G72" s="5">
        <f>SUM(F72*1.23)/24.3</f>
        <v>13.803561566666668</v>
      </c>
      <c r="I72" s="9">
        <v>3365</v>
      </c>
      <c r="J72" s="4" t="s">
        <v>13</v>
      </c>
      <c r="K72" s="10" t="s">
        <v>6</v>
      </c>
      <c r="L72" s="10">
        <v>1499</v>
      </c>
      <c r="M72" s="10">
        <f t="shared" si="21"/>
        <v>260.2604273</v>
      </c>
      <c r="N72" s="10">
        <f t="shared" si="22"/>
        <v>1238.7395727000001</v>
      </c>
      <c r="O72" s="5">
        <f>SUM(N72*1.23)/24.3</f>
        <v>62.701632692222226</v>
      </c>
    </row>
    <row r="73" spans="1:15" x14ac:dyDescent="0.3">
      <c r="A73" s="17">
        <v>3527</v>
      </c>
      <c r="B73" s="4" t="s">
        <v>177</v>
      </c>
      <c r="C73" s="4" t="s">
        <v>6</v>
      </c>
      <c r="D73" s="4">
        <v>330</v>
      </c>
      <c r="E73" s="4">
        <f t="shared" ref="E73" si="23">SUM(D73*0.1736227)</f>
        <v>57.295490999999998</v>
      </c>
      <c r="F73" s="4">
        <f t="shared" ref="F73" si="24">SUM(D73-E73)</f>
        <v>272.70450900000003</v>
      </c>
      <c r="G73" s="12">
        <f>SUM(F73*1.23)/24.3</f>
        <v>13.803561566666668</v>
      </c>
      <c r="I73" s="9" t="s">
        <v>14</v>
      </c>
      <c r="J73" s="4" t="s">
        <v>15</v>
      </c>
      <c r="K73" s="10" t="s">
        <v>16</v>
      </c>
      <c r="L73" s="10">
        <v>399</v>
      </c>
      <c r="M73" s="10">
        <f t="shared" si="21"/>
        <v>69.275457299999999</v>
      </c>
      <c r="N73" s="10">
        <f t="shared" si="22"/>
        <v>329.72454270000003</v>
      </c>
      <c r="O73" s="5">
        <f>SUM(N73*1.23)/24.3</f>
        <v>16.689760803333332</v>
      </c>
    </row>
    <row r="74" spans="1:15" x14ac:dyDescent="0.3">
      <c r="A74" s="4">
        <v>319901</v>
      </c>
      <c r="B74" s="4" t="s">
        <v>92</v>
      </c>
      <c r="C74" s="4" t="s">
        <v>93</v>
      </c>
      <c r="D74" s="4">
        <v>519</v>
      </c>
      <c r="E74" s="4">
        <f>SUM(D74*0.1736227)</f>
        <v>90.110181299999994</v>
      </c>
      <c r="F74" s="4">
        <f>SUM(D74-E74)</f>
        <v>428.88981869999998</v>
      </c>
      <c r="G74" s="12">
        <f>SUM(F74*1.23)/24.3</f>
        <v>21.709237736666662</v>
      </c>
      <c r="I74" s="9">
        <v>1011</v>
      </c>
      <c r="J74" s="4" t="s">
        <v>18</v>
      </c>
      <c r="K74" s="10" t="s">
        <v>0</v>
      </c>
      <c r="L74" s="10">
        <v>4990</v>
      </c>
      <c r="M74" s="10">
        <f t="shared" si="21"/>
        <v>866.37727299999995</v>
      </c>
      <c r="N74" s="10">
        <f t="shared" si="22"/>
        <v>4123.6227269999999</v>
      </c>
      <c r="O74" s="5">
        <f>SUM(N74*1.23)/24.3</f>
        <v>208.72658247777778</v>
      </c>
    </row>
    <row r="75" spans="1:15" x14ac:dyDescent="0.3">
      <c r="A75" s="10">
        <v>30911</v>
      </c>
      <c r="B75" s="10" t="s">
        <v>187</v>
      </c>
      <c r="C75" s="4" t="s">
        <v>93</v>
      </c>
      <c r="D75" s="4">
        <v>1690</v>
      </c>
      <c r="E75" s="4">
        <f>SUM(D75*0.1736227)</f>
        <v>293.42236299999996</v>
      </c>
      <c r="F75" s="4">
        <f>SUM(D75-E75)</f>
        <v>1396.5776370000001</v>
      </c>
      <c r="G75" s="12">
        <f>SUM(F75*1.23)/24.3</f>
        <v>70.69096681111111</v>
      </c>
      <c r="I75" s="9">
        <v>1012</v>
      </c>
      <c r="J75" s="4" t="s">
        <v>20</v>
      </c>
      <c r="K75" s="10" t="s">
        <v>21</v>
      </c>
      <c r="L75" s="10">
        <v>1590</v>
      </c>
      <c r="M75" s="10">
        <f t="shared" si="21"/>
        <v>276.06009299999999</v>
      </c>
      <c r="N75" s="10">
        <f t="shared" si="22"/>
        <v>1313.9399069999999</v>
      </c>
      <c r="O75" s="12">
        <f>SUM(N75*1.23)/24.3</f>
        <v>66.50806936666666</v>
      </c>
    </row>
    <row r="76" spans="1:15" x14ac:dyDescent="0.3">
      <c r="A76" s="4">
        <v>3046</v>
      </c>
      <c r="B76" s="4" t="s">
        <v>164</v>
      </c>
      <c r="C76" s="4" t="s">
        <v>11</v>
      </c>
      <c r="D76" s="14">
        <v>299</v>
      </c>
      <c r="E76" s="4">
        <f>SUM(D76*0.1736227)</f>
        <v>51.913187299999997</v>
      </c>
      <c r="F76" s="4">
        <f>SUM(D76-E76)</f>
        <v>247.0868127</v>
      </c>
      <c r="G76" s="12">
        <f>SUM(F76*1.23)/24.3</f>
        <v>12.506863358888888</v>
      </c>
      <c r="I76" s="21"/>
      <c r="J76" s="21"/>
      <c r="K76" s="21"/>
      <c r="L76" s="21"/>
      <c r="M76" s="21"/>
      <c r="N76" s="21"/>
      <c r="O76" s="22"/>
    </row>
    <row r="77" spans="1:15" x14ac:dyDescent="0.3">
      <c r="A77" s="10">
        <v>3241</v>
      </c>
      <c r="B77" s="4" t="s">
        <v>97</v>
      </c>
      <c r="C77" s="10" t="s">
        <v>6</v>
      </c>
      <c r="D77" s="10">
        <v>890</v>
      </c>
      <c r="E77" s="4">
        <f>SUM(D77*0.1736227)</f>
        <v>154.524203</v>
      </c>
      <c r="F77" s="10">
        <f>SUM(D77-E77)</f>
        <v>735.47579700000006</v>
      </c>
      <c r="G77" s="12">
        <f>SUM(F77*1.23)/24.3</f>
        <v>37.227787255555562</v>
      </c>
      <c r="I77" s="21"/>
      <c r="J77" s="21"/>
      <c r="K77" s="21"/>
      <c r="L77" s="21"/>
      <c r="M77" s="21"/>
      <c r="N77" s="21"/>
      <c r="O77" s="21"/>
    </row>
    <row r="78" spans="1:15" x14ac:dyDescent="0.3">
      <c r="A78" s="10">
        <v>3170</v>
      </c>
      <c r="B78" s="4" t="s">
        <v>99</v>
      </c>
      <c r="C78" s="10" t="s">
        <v>6</v>
      </c>
      <c r="D78" s="10">
        <v>699</v>
      </c>
      <c r="E78" s="4">
        <f>SUM(D78*0.1736227)</f>
        <v>121.3622673</v>
      </c>
      <c r="F78" s="10">
        <f>SUM(D78-E78)</f>
        <v>577.63773270000002</v>
      </c>
      <c r="G78" s="12">
        <f>SUM(F78*1.23)/24.3</f>
        <v>29.238453136666667</v>
      </c>
    </row>
  </sheetData>
  <pageMargins left="0.31496062992125984" right="0.15748031496062992" top="0.11811023622047245" bottom="7.874015748031496E-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aktuálny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Pouzivatel</cp:lastModifiedBy>
  <cp:lastPrinted>2026-05-17T15:38:13Z</cp:lastPrinted>
  <dcterms:created xsi:type="dcterms:W3CDTF">2024-05-31T11:57:13Z</dcterms:created>
  <dcterms:modified xsi:type="dcterms:W3CDTF">2026-05-18T09:36:26Z</dcterms:modified>
</cp:coreProperties>
</file>